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jindr\Desktop\"/>
    </mc:Choice>
  </mc:AlternateContent>
  <xr:revisionPtr revIDLastSave="0" documentId="13_ncr:1_{06D81F78-EE5C-4DDA-A8C7-E73EE4D66093}" xr6:coauthVersionLast="47" xr6:coauthVersionMax="47" xr10:uidLastSave="{00000000-0000-0000-0000-000000000000}"/>
  <bookViews>
    <workbookView xWindow="-108" yWindow="-108" windowWidth="23256" windowHeight="12456" tabRatio="798" activeTab="1" xr2:uid="{00000000-000D-0000-FFFF-FFFF00000000}"/>
  </bookViews>
  <sheets>
    <sheet name="List pro import" sheetId="6" r:id="rId1"/>
    <sheet name="Zadání dílců" sheetId="1" r:id="rId2"/>
    <sheet name="Pomocné neměnit" sheetId="1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6" l="1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2" i="6"/>
  <c r="J3" i="6" l="1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2" i="6"/>
  <c r="I3" i="6" l="1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2" i="6"/>
  <c r="R1" i="11"/>
  <c r="R2" i="11"/>
  <c r="R3" i="11"/>
  <c r="R4" i="11"/>
  <c r="R5" i="11"/>
  <c r="R6" i="11"/>
  <c r="R7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N2" i="11"/>
  <c r="O2" i="11"/>
  <c r="P2" i="11"/>
  <c r="Q2" i="11"/>
  <c r="N3" i="11"/>
  <c r="O3" i="11"/>
  <c r="P3" i="11"/>
  <c r="Q3" i="11"/>
  <c r="N4" i="11"/>
  <c r="O4" i="11"/>
  <c r="P4" i="11"/>
  <c r="Q4" i="11"/>
  <c r="N5" i="11"/>
  <c r="O5" i="11"/>
  <c r="P5" i="11"/>
  <c r="Q5" i="11"/>
  <c r="N6" i="11"/>
  <c r="O6" i="11"/>
  <c r="P6" i="11"/>
  <c r="Q6" i="11"/>
  <c r="N7" i="11"/>
  <c r="O7" i="11"/>
  <c r="P7" i="11"/>
  <c r="Q7" i="11"/>
  <c r="N8" i="11"/>
  <c r="O8" i="11"/>
  <c r="P8" i="11"/>
  <c r="Q8" i="11"/>
  <c r="N9" i="11"/>
  <c r="O9" i="11"/>
  <c r="P9" i="11"/>
  <c r="Q9" i="11"/>
  <c r="N10" i="11"/>
  <c r="O10" i="11"/>
  <c r="P10" i="11"/>
  <c r="Q10" i="11"/>
  <c r="N11" i="11"/>
  <c r="O11" i="11"/>
  <c r="P11" i="11"/>
  <c r="Q11" i="11"/>
  <c r="N12" i="11"/>
  <c r="O12" i="11"/>
  <c r="P12" i="11"/>
  <c r="Q12" i="11"/>
  <c r="N13" i="11"/>
  <c r="O13" i="11"/>
  <c r="P13" i="11"/>
  <c r="Q13" i="11"/>
  <c r="N14" i="11"/>
  <c r="O14" i="11"/>
  <c r="P14" i="11"/>
  <c r="Q14" i="11"/>
  <c r="N15" i="11"/>
  <c r="O15" i="11"/>
  <c r="P15" i="11"/>
  <c r="Q15" i="11"/>
  <c r="N16" i="11"/>
  <c r="O16" i="11"/>
  <c r="P16" i="11"/>
  <c r="Q16" i="11"/>
  <c r="N17" i="11"/>
  <c r="O17" i="11"/>
  <c r="P17" i="11"/>
  <c r="Q17" i="11"/>
  <c r="N18" i="11"/>
  <c r="O18" i="11"/>
  <c r="P18" i="11"/>
  <c r="Q18" i="11"/>
  <c r="N19" i="11"/>
  <c r="O19" i="11"/>
  <c r="P19" i="11"/>
  <c r="Q19" i="11"/>
  <c r="N20" i="11"/>
  <c r="O20" i="11"/>
  <c r="P20" i="11"/>
  <c r="Q20" i="11"/>
  <c r="N21" i="11"/>
  <c r="O21" i="11"/>
  <c r="P21" i="11"/>
  <c r="Q21" i="11"/>
  <c r="N22" i="11"/>
  <c r="O22" i="11"/>
  <c r="P22" i="11"/>
  <c r="Q22" i="11"/>
  <c r="N23" i="11"/>
  <c r="O23" i="11"/>
  <c r="P23" i="11"/>
  <c r="Q23" i="11"/>
  <c r="N24" i="11"/>
  <c r="O24" i="11"/>
  <c r="P24" i="11"/>
  <c r="Q24" i="11"/>
  <c r="N25" i="11"/>
  <c r="O25" i="11"/>
  <c r="P25" i="11"/>
  <c r="Q25" i="11"/>
  <c r="N26" i="11"/>
  <c r="O26" i="11"/>
  <c r="P26" i="11"/>
  <c r="Q26" i="11"/>
  <c r="N27" i="11"/>
  <c r="O27" i="11"/>
  <c r="P27" i="11"/>
  <c r="Q27" i="11"/>
  <c r="N28" i="11"/>
  <c r="O28" i="11"/>
  <c r="P28" i="11"/>
  <c r="Q28" i="11"/>
  <c r="N29" i="11"/>
  <c r="O29" i="11"/>
  <c r="P29" i="11"/>
  <c r="Q29" i="11"/>
  <c r="N30" i="11"/>
  <c r="O30" i="11"/>
  <c r="P30" i="11"/>
  <c r="Q30" i="11"/>
  <c r="N31" i="11"/>
  <c r="O31" i="11"/>
  <c r="P31" i="11"/>
  <c r="Q31" i="11"/>
  <c r="N32" i="11"/>
  <c r="O32" i="11"/>
  <c r="P32" i="11"/>
  <c r="Q32" i="11"/>
  <c r="N33" i="11"/>
  <c r="O33" i="11"/>
  <c r="P33" i="11"/>
  <c r="Q33" i="11"/>
  <c r="N34" i="11"/>
  <c r="O34" i="11"/>
  <c r="P34" i="11"/>
  <c r="Q34" i="11"/>
  <c r="N35" i="11"/>
  <c r="O35" i="11"/>
  <c r="P35" i="11"/>
  <c r="Q35" i="11"/>
  <c r="N36" i="11"/>
  <c r="O36" i="11"/>
  <c r="P36" i="11"/>
  <c r="Q36" i="11"/>
  <c r="N37" i="11"/>
  <c r="O37" i="11"/>
  <c r="P37" i="11"/>
  <c r="Q37" i="11"/>
  <c r="N38" i="11"/>
  <c r="O38" i="11"/>
  <c r="P38" i="11"/>
  <c r="Q38" i="11"/>
  <c r="N39" i="11"/>
  <c r="O39" i="11"/>
  <c r="P39" i="11"/>
  <c r="Q39" i="11"/>
  <c r="N40" i="11"/>
  <c r="O40" i="11"/>
  <c r="P40" i="11"/>
  <c r="Q40" i="11"/>
  <c r="N41" i="11"/>
  <c r="O41" i="11"/>
  <c r="P41" i="11"/>
  <c r="Q41" i="11"/>
  <c r="N42" i="11"/>
  <c r="O42" i="11"/>
  <c r="P42" i="11"/>
  <c r="Q42" i="11"/>
  <c r="N43" i="11"/>
  <c r="O43" i="11"/>
  <c r="P43" i="11"/>
  <c r="Q43" i="11"/>
  <c r="N44" i="11"/>
  <c r="O44" i="11"/>
  <c r="P44" i="11"/>
  <c r="Q44" i="11"/>
  <c r="N45" i="11"/>
  <c r="O45" i="11"/>
  <c r="P45" i="11"/>
  <c r="Q45" i="11"/>
  <c r="N46" i="11"/>
  <c r="O46" i="11"/>
  <c r="P46" i="11"/>
  <c r="Q46" i="11"/>
  <c r="N47" i="11"/>
  <c r="O47" i="11"/>
  <c r="P47" i="11"/>
  <c r="Q47" i="11"/>
  <c r="N48" i="11"/>
  <c r="O48" i="11"/>
  <c r="X48" i="11" s="1"/>
  <c r="F49" i="6" s="1"/>
  <c r="P48" i="11"/>
  <c r="Q48" i="11"/>
  <c r="N49" i="11"/>
  <c r="O49" i="11"/>
  <c r="P49" i="11"/>
  <c r="Q49" i="11"/>
  <c r="N50" i="11"/>
  <c r="O50" i="11"/>
  <c r="P50" i="11"/>
  <c r="Q50" i="11"/>
  <c r="N51" i="11"/>
  <c r="O51" i="11"/>
  <c r="P51" i="11"/>
  <c r="Q51" i="11"/>
  <c r="N52" i="11"/>
  <c r="O52" i="11"/>
  <c r="P52" i="11"/>
  <c r="Q52" i="11"/>
  <c r="N53" i="11"/>
  <c r="O53" i="11"/>
  <c r="P53" i="11"/>
  <c r="Q53" i="11"/>
  <c r="N54" i="11"/>
  <c r="O54" i="11"/>
  <c r="P54" i="11"/>
  <c r="Q54" i="11"/>
  <c r="N55" i="11"/>
  <c r="O55" i="11"/>
  <c r="P55" i="11"/>
  <c r="Q55" i="11"/>
  <c r="N56" i="11"/>
  <c r="O56" i="11"/>
  <c r="P56" i="11"/>
  <c r="Q56" i="11"/>
  <c r="N57" i="11"/>
  <c r="O57" i="11"/>
  <c r="P57" i="11"/>
  <c r="Q57" i="11"/>
  <c r="N58" i="11"/>
  <c r="O58" i="11"/>
  <c r="P58" i="11"/>
  <c r="Q58" i="11"/>
  <c r="N59" i="11"/>
  <c r="O59" i="11"/>
  <c r="P59" i="11"/>
  <c r="Q59" i="11"/>
  <c r="N60" i="11"/>
  <c r="O60" i="11"/>
  <c r="P60" i="11"/>
  <c r="Q60" i="11"/>
  <c r="N61" i="11"/>
  <c r="O61" i="11"/>
  <c r="P61" i="11"/>
  <c r="Q61" i="11"/>
  <c r="N62" i="11"/>
  <c r="O62" i="11"/>
  <c r="P62" i="11"/>
  <c r="Q62" i="11"/>
  <c r="N63" i="11"/>
  <c r="O63" i="11"/>
  <c r="P63" i="11"/>
  <c r="Q63" i="11"/>
  <c r="N64" i="11"/>
  <c r="O64" i="11"/>
  <c r="P64" i="11"/>
  <c r="Q64" i="11"/>
  <c r="N65" i="11"/>
  <c r="O65" i="11"/>
  <c r="P65" i="11"/>
  <c r="Q65" i="11"/>
  <c r="N66" i="11"/>
  <c r="O66" i="11"/>
  <c r="P66" i="11"/>
  <c r="Q66" i="11"/>
  <c r="N67" i="11"/>
  <c r="O67" i="11"/>
  <c r="P67" i="11"/>
  <c r="Q67" i="11"/>
  <c r="N68" i="11"/>
  <c r="O68" i="11"/>
  <c r="P68" i="11"/>
  <c r="Q68" i="11"/>
  <c r="N69" i="11"/>
  <c r="O69" i="11"/>
  <c r="P69" i="11"/>
  <c r="Q69" i="11"/>
  <c r="N70" i="11"/>
  <c r="O70" i="11"/>
  <c r="P70" i="11"/>
  <c r="Q70" i="11"/>
  <c r="N71" i="11"/>
  <c r="O71" i="11"/>
  <c r="P71" i="11"/>
  <c r="Q71" i="11"/>
  <c r="N72" i="11"/>
  <c r="O72" i="11"/>
  <c r="P72" i="11"/>
  <c r="Q72" i="11"/>
  <c r="N73" i="11"/>
  <c r="O73" i="11"/>
  <c r="P73" i="11"/>
  <c r="Q73" i="11"/>
  <c r="N74" i="11"/>
  <c r="O74" i="11"/>
  <c r="P74" i="11"/>
  <c r="Q74" i="11"/>
  <c r="N75" i="11"/>
  <c r="O75" i="11"/>
  <c r="P75" i="11"/>
  <c r="Q75" i="11"/>
  <c r="N76" i="11"/>
  <c r="O76" i="11"/>
  <c r="P76" i="11"/>
  <c r="Q76" i="11"/>
  <c r="N77" i="11"/>
  <c r="O77" i="11"/>
  <c r="P77" i="11"/>
  <c r="Q77" i="11"/>
  <c r="N78" i="11"/>
  <c r="O78" i="11"/>
  <c r="P78" i="11"/>
  <c r="Q78" i="11"/>
  <c r="N79" i="11"/>
  <c r="O79" i="11"/>
  <c r="P79" i="11"/>
  <c r="Q79" i="11"/>
  <c r="N80" i="11"/>
  <c r="O80" i="11"/>
  <c r="P80" i="11"/>
  <c r="Q80" i="11"/>
  <c r="N81" i="11"/>
  <c r="O81" i="11"/>
  <c r="P81" i="11"/>
  <c r="Q81" i="11"/>
  <c r="N82" i="11"/>
  <c r="O82" i="11"/>
  <c r="P82" i="11"/>
  <c r="Q82" i="11"/>
  <c r="N83" i="11"/>
  <c r="O83" i="11"/>
  <c r="P83" i="11"/>
  <c r="Q83" i="11"/>
  <c r="N84" i="11"/>
  <c r="O84" i="11"/>
  <c r="P84" i="11"/>
  <c r="Q84" i="11"/>
  <c r="N85" i="11"/>
  <c r="O85" i="11"/>
  <c r="X85" i="11" s="1"/>
  <c r="F86" i="6" s="1"/>
  <c r="P85" i="11"/>
  <c r="Q85" i="11"/>
  <c r="N86" i="11"/>
  <c r="O86" i="11"/>
  <c r="P86" i="11"/>
  <c r="Q86" i="11"/>
  <c r="N87" i="11"/>
  <c r="O87" i="11"/>
  <c r="P87" i="11"/>
  <c r="Q87" i="11"/>
  <c r="N88" i="11"/>
  <c r="O88" i="11"/>
  <c r="P88" i="11"/>
  <c r="Q88" i="11"/>
  <c r="N89" i="11"/>
  <c r="O89" i="11"/>
  <c r="X89" i="11" s="1"/>
  <c r="F90" i="6" s="1"/>
  <c r="P89" i="11"/>
  <c r="Q89" i="11"/>
  <c r="N90" i="11"/>
  <c r="O90" i="11"/>
  <c r="P90" i="11"/>
  <c r="Q90" i="11"/>
  <c r="N91" i="11"/>
  <c r="O91" i="11"/>
  <c r="P91" i="11"/>
  <c r="Q91" i="11"/>
  <c r="N92" i="11"/>
  <c r="O92" i="11"/>
  <c r="P92" i="11"/>
  <c r="Q92" i="11"/>
  <c r="N93" i="11"/>
  <c r="O93" i="11"/>
  <c r="P93" i="11"/>
  <c r="Q93" i="11"/>
  <c r="N94" i="11"/>
  <c r="O94" i="11"/>
  <c r="P94" i="11"/>
  <c r="Q94" i="11"/>
  <c r="N95" i="11"/>
  <c r="O95" i="11"/>
  <c r="P95" i="11"/>
  <c r="Q95" i="11"/>
  <c r="N96" i="11"/>
  <c r="O96" i="11"/>
  <c r="X96" i="11" s="1"/>
  <c r="F97" i="6" s="1"/>
  <c r="P96" i="11"/>
  <c r="Q96" i="11"/>
  <c r="N97" i="11"/>
  <c r="O97" i="11"/>
  <c r="P97" i="11"/>
  <c r="Q97" i="11"/>
  <c r="N98" i="11"/>
  <c r="O98" i="11"/>
  <c r="P98" i="11"/>
  <c r="Q98" i="11"/>
  <c r="N99" i="11"/>
  <c r="O99" i="11"/>
  <c r="P99" i="11"/>
  <c r="Q99" i="11"/>
  <c r="N100" i="11"/>
  <c r="O100" i="11"/>
  <c r="P100" i="11"/>
  <c r="Q100" i="11"/>
  <c r="O1" i="11"/>
  <c r="P1" i="11"/>
  <c r="Q1" i="11"/>
  <c r="N1" i="11"/>
  <c r="K2" i="11"/>
  <c r="K3" i="11"/>
  <c r="K4" i="11"/>
  <c r="K5" i="11"/>
  <c r="K6" i="11"/>
  <c r="K7" i="11"/>
  <c r="K8" i="11"/>
  <c r="K9" i="11"/>
  <c r="K10" i="11"/>
  <c r="K11" i="11"/>
  <c r="K12" i="11"/>
  <c r="K1" i="11"/>
  <c r="F17" i="11"/>
  <c r="G17" i="11"/>
  <c r="F18" i="11"/>
  <c r="G18" i="11"/>
  <c r="F19" i="11"/>
  <c r="G19" i="11"/>
  <c r="F20" i="11"/>
  <c r="G20" i="11"/>
  <c r="F21" i="11"/>
  <c r="G21" i="11"/>
  <c r="F22" i="11"/>
  <c r="G22" i="11"/>
  <c r="F23" i="11"/>
  <c r="G23" i="11"/>
  <c r="F24" i="11"/>
  <c r="G24" i="11"/>
  <c r="G16" i="11"/>
  <c r="F16" i="11"/>
  <c r="V10" i="11" l="1"/>
  <c r="U10" i="11"/>
  <c r="S10" i="11"/>
  <c r="H20" i="11"/>
  <c r="I20" i="11" s="1"/>
  <c r="S80" i="11"/>
  <c r="T80" i="11"/>
  <c r="U80" i="11"/>
  <c r="V80" i="11"/>
  <c r="S56" i="11"/>
  <c r="T56" i="11"/>
  <c r="U56" i="11"/>
  <c r="V56" i="11"/>
  <c r="S32" i="11"/>
  <c r="T32" i="11"/>
  <c r="U32" i="11"/>
  <c r="V32" i="11"/>
  <c r="S16" i="11"/>
  <c r="T16" i="11"/>
  <c r="U16" i="11"/>
  <c r="V16" i="11"/>
  <c r="S79" i="11"/>
  <c r="T79" i="11"/>
  <c r="V79" i="11"/>
  <c r="U79" i="11"/>
  <c r="S31" i="11"/>
  <c r="T31" i="11"/>
  <c r="U31" i="11"/>
  <c r="V31" i="11"/>
  <c r="X10" i="11"/>
  <c r="F11" i="6" s="1"/>
  <c r="T10" i="11"/>
  <c r="S70" i="11"/>
  <c r="T70" i="11"/>
  <c r="U70" i="11"/>
  <c r="V70" i="11"/>
  <c r="S38" i="11"/>
  <c r="T38" i="11"/>
  <c r="U38" i="11"/>
  <c r="V38" i="11"/>
  <c r="S93" i="11"/>
  <c r="T93" i="11"/>
  <c r="V93" i="11"/>
  <c r="U93" i="11"/>
  <c r="S61" i="11"/>
  <c r="T61" i="11"/>
  <c r="V61" i="11"/>
  <c r="U61" i="11"/>
  <c r="T29" i="11"/>
  <c r="S29" i="11"/>
  <c r="U29" i="11"/>
  <c r="V29" i="11"/>
  <c r="H22" i="11"/>
  <c r="I22" i="11" s="1"/>
  <c r="H18" i="11"/>
  <c r="I18" i="11" s="1"/>
  <c r="S100" i="11"/>
  <c r="T100" i="11"/>
  <c r="U100" i="11"/>
  <c r="V100" i="11"/>
  <c r="S92" i="11"/>
  <c r="T92" i="11"/>
  <c r="U92" i="11"/>
  <c r="V92" i="11"/>
  <c r="S84" i="11"/>
  <c r="T84" i="11"/>
  <c r="U84" i="11"/>
  <c r="V84" i="11"/>
  <c r="S76" i="11"/>
  <c r="T76" i="11"/>
  <c r="U76" i="11"/>
  <c r="V76" i="11"/>
  <c r="S68" i="11"/>
  <c r="T68" i="11"/>
  <c r="U68" i="11"/>
  <c r="V68" i="11"/>
  <c r="S60" i="11"/>
  <c r="T60" i="11"/>
  <c r="U60" i="11"/>
  <c r="V60" i="11"/>
  <c r="S52" i="11"/>
  <c r="T52" i="11"/>
  <c r="U52" i="11"/>
  <c r="V52" i="11"/>
  <c r="S44" i="11"/>
  <c r="T44" i="11"/>
  <c r="U44" i="11"/>
  <c r="V44" i="11"/>
  <c r="S36" i="11"/>
  <c r="T36" i="11"/>
  <c r="U36" i="11"/>
  <c r="V36" i="11"/>
  <c r="S28" i="11"/>
  <c r="T28" i="11"/>
  <c r="U28" i="11"/>
  <c r="V28" i="11"/>
  <c r="S20" i="11"/>
  <c r="T20" i="11"/>
  <c r="U20" i="11"/>
  <c r="V20" i="11"/>
  <c r="S12" i="11"/>
  <c r="T12" i="11"/>
  <c r="U12" i="11"/>
  <c r="V12" i="11"/>
  <c r="H24" i="11"/>
  <c r="I24" i="11" s="1"/>
  <c r="S72" i="11"/>
  <c r="T72" i="11"/>
  <c r="U72" i="11"/>
  <c r="V72" i="11"/>
  <c r="S40" i="11"/>
  <c r="T40" i="11"/>
  <c r="U40" i="11"/>
  <c r="V40" i="11"/>
  <c r="S24" i="11"/>
  <c r="T24" i="11"/>
  <c r="U24" i="11"/>
  <c r="V24" i="11"/>
  <c r="S71" i="11"/>
  <c r="T71" i="11"/>
  <c r="U71" i="11"/>
  <c r="V71" i="11"/>
  <c r="T47" i="11"/>
  <c r="S47" i="11"/>
  <c r="U47" i="11"/>
  <c r="V47" i="11"/>
  <c r="T15" i="11"/>
  <c r="U15" i="11"/>
  <c r="S15" i="11"/>
  <c r="V15" i="11"/>
  <c r="S94" i="11"/>
  <c r="T94" i="11"/>
  <c r="U94" i="11"/>
  <c r="V94" i="11"/>
  <c r="S62" i="11"/>
  <c r="T62" i="11"/>
  <c r="U62" i="11"/>
  <c r="V62" i="11"/>
  <c r="S30" i="11"/>
  <c r="T30" i="11"/>
  <c r="U30" i="11"/>
  <c r="V30" i="11"/>
  <c r="S77" i="11"/>
  <c r="T77" i="11"/>
  <c r="V77" i="11"/>
  <c r="U77" i="11"/>
  <c r="S53" i="11"/>
  <c r="T53" i="11"/>
  <c r="U53" i="11"/>
  <c r="V53" i="11"/>
  <c r="S21" i="11"/>
  <c r="T21" i="11"/>
  <c r="V21" i="11"/>
  <c r="U21" i="11"/>
  <c r="T99" i="11"/>
  <c r="S99" i="11"/>
  <c r="U99" i="11"/>
  <c r="V99" i="11"/>
  <c r="T91" i="11"/>
  <c r="S91" i="11"/>
  <c r="U91" i="11"/>
  <c r="V91" i="11"/>
  <c r="T83" i="11"/>
  <c r="S83" i="11"/>
  <c r="U83" i="11"/>
  <c r="V83" i="11"/>
  <c r="S75" i="11"/>
  <c r="T75" i="11"/>
  <c r="U75" i="11"/>
  <c r="V75" i="11"/>
  <c r="S67" i="11"/>
  <c r="T67" i="11"/>
  <c r="U67" i="11"/>
  <c r="V67" i="11"/>
  <c r="S59" i="11"/>
  <c r="T59" i="11"/>
  <c r="U59" i="11"/>
  <c r="V59" i="11"/>
  <c r="S51" i="11"/>
  <c r="T51" i="11"/>
  <c r="U51" i="11"/>
  <c r="V51" i="11"/>
  <c r="T43" i="11"/>
  <c r="S43" i="11"/>
  <c r="U43" i="11"/>
  <c r="V43" i="11"/>
  <c r="T35" i="11"/>
  <c r="S35" i="11"/>
  <c r="U35" i="11"/>
  <c r="V35" i="11"/>
  <c r="S27" i="11"/>
  <c r="T27" i="11"/>
  <c r="U27" i="11"/>
  <c r="V27" i="11"/>
  <c r="S19" i="11"/>
  <c r="T19" i="11"/>
  <c r="U19" i="11"/>
  <c r="V19" i="11"/>
  <c r="S11" i="11"/>
  <c r="T11" i="11"/>
  <c r="U11" i="11"/>
  <c r="V11" i="11"/>
  <c r="S88" i="11"/>
  <c r="T88" i="11"/>
  <c r="U88" i="11"/>
  <c r="V88" i="11"/>
  <c r="S48" i="11"/>
  <c r="T48" i="11"/>
  <c r="U48" i="11"/>
  <c r="V48" i="11"/>
  <c r="S87" i="11"/>
  <c r="T87" i="11"/>
  <c r="U87" i="11"/>
  <c r="V87" i="11"/>
  <c r="S55" i="11"/>
  <c r="T55" i="11"/>
  <c r="U55" i="11"/>
  <c r="V55" i="11"/>
  <c r="H23" i="11"/>
  <c r="I23" i="11" s="1"/>
  <c r="S78" i="11"/>
  <c r="T78" i="11"/>
  <c r="U78" i="11"/>
  <c r="V78" i="11"/>
  <c r="S46" i="11"/>
  <c r="T46" i="11"/>
  <c r="U46" i="11"/>
  <c r="V46" i="11"/>
  <c r="S14" i="11"/>
  <c r="T14" i="11"/>
  <c r="U14" i="11"/>
  <c r="V14" i="11"/>
  <c r="S69" i="11"/>
  <c r="T69" i="11"/>
  <c r="U69" i="11"/>
  <c r="V69" i="11"/>
  <c r="S37" i="11"/>
  <c r="T37" i="11"/>
  <c r="U37" i="11"/>
  <c r="V37" i="11"/>
  <c r="H21" i="11"/>
  <c r="I21" i="11" s="1"/>
  <c r="H17" i="11"/>
  <c r="I17" i="11" s="1"/>
  <c r="S98" i="11"/>
  <c r="T98" i="11"/>
  <c r="U98" i="11"/>
  <c r="V98" i="11"/>
  <c r="S90" i="11"/>
  <c r="T90" i="11"/>
  <c r="U90" i="11"/>
  <c r="V90" i="11"/>
  <c r="S82" i="11"/>
  <c r="T82" i="11"/>
  <c r="U82" i="11"/>
  <c r="V82" i="11"/>
  <c r="S74" i="11"/>
  <c r="T74" i="11"/>
  <c r="U74" i="11"/>
  <c r="V74" i="11"/>
  <c r="S66" i="11"/>
  <c r="T66" i="11"/>
  <c r="U66" i="11"/>
  <c r="V66" i="11"/>
  <c r="S58" i="11"/>
  <c r="T58" i="11"/>
  <c r="U58" i="11"/>
  <c r="V58" i="11"/>
  <c r="S50" i="11"/>
  <c r="T50" i="11"/>
  <c r="U50" i="11"/>
  <c r="V50" i="11"/>
  <c r="S42" i="11"/>
  <c r="T42" i="11"/>
  <c r="U42" i="11"/>
  <c r="V42" i="11"/>
  <c r="S34" i="11"/>
  <c r="T34" i="11"/>
  <c r="U34" i="11"/>
  <c r="V34" i="11"/>
  <c r="S26" i="11"/>
  <c r="T26" i="11"/>
  <c r="U26" i="11"/>
  <c r="V26" i="11"/>
  <c r="S18" i="11"/>
  <c r="T18" i="11"/>
  <c r="U18" i="11"/>
  <c r="V18" i="11"/>
  <c r="S96" i="11"/>
  <c r="T96" i="11"/>
  <c r="U96" i="11"/>
  <c r="V96" i="11"/>
  <c r="S64" i="11"/>
  <c r="T64" i="11"/>
  <c r="U64" i="11"/>
  <c r="V64" i="11"/>
  <c r="S95" i="11"/>
  <c r="T95" i="11"/>
  <c r="U95" i="11"/>
  <c r="V95" i="11"/>
  <c r="S63" i="11"/>
  <c r="T63" i="11"/>
  <c r="V63" i="11"/>
  <c r="U63" i="11"/>
  <c r="S39" i="11"/>
  <c r="T39" i="11"/>
  <c r="U39" i="11"/>
  <c r="V39" i="11"/>
  <c r="S23" i="11"/>
  <c r="T23" i="11"/>
  <c r="V23" i="11"/>
  <c r="U23" i="11"/>
  <c r="H19" i="11"/>
  <c r="I19" i="11" s="1"/>
  <c r="S86" i="11"/>
  <c r="T86" i="11"/>
  <c r="U86" i="11"/>
  <c r="V86" i="11"/>
  <c r="S54" i="11"/>
  <c r="T54" i="11"/>
  <c r="U54" i="11"/>
  <c r="V54" i="11"/>
  <c r="S22" i="11"/>
  <c r="T22" i="11"/>
  <c r="U22" i="11"/>
  <c r="V22" i="11"/>
  <c r="S85" i="11"/>
  <c r="T85" i="11"/>
  <c r="U85" i="11"/>
  <c r="V85" i="11"/>
  <c r="S45" i="11"/>
  <c r="T45" i="11"/>
  <c r="V45" i="11"/>
  <c r="U45" i="11"/>
  <c r="S13" i="11"/>
  <c r="T13" i="11"/>
  <c r="U13" i="11"/>
  <c r="V13" i="11"/>
  <c r="S97" i="11"/>
  <c r="T97" i="11"/>
  <c r="V97" i="11"/>
  <c r="U97" i="11"/>
  <c r="S89" i="11"/>
  <c r="T89" i="11"/>
  <c r="V89" i="11"/>
  <c r="U89" i="11"/>
  <c r="S81" i="11"/>
  <c r="T81" i="11"/>
  <c r="U81" i="11"/>
  <c r="V81" i="11"/>
  <c r="T73" i="11"/>
  <c r="S73" i="11"/>
  <c r="U73" i="11"/>
  <c r="V73" i="11"/>
  <c r="T65" i="11"/>
  <c r="S65" i="11"/>
  <c r="U65" i="11"/>
  <c r="V65" i="11"/>
  <c r="S57" i="11"/>
  <c r="T57" i="11"/>
  <c r="U57" i="11"/>
  <c r="V57" i="11"/>
  <c r="S49" i="11"/>
  <c r="T49" i="11"/>
  <c r="U49" i="11"/>
  <c r="V49" i="11"/>
  <c r="S41" i="11"/>
  <c r="T41" i="11"/>
  <c r="U41" i="11"/>
  <c r="V41" i="11"/>
  <c r="S33" i="11"/>
  <c r="T33" i="11"/>
  <c r="U33" i="11"/>
  <c r="V33" i="11"/>
  <c r="T25" i="11"/>
  <c r="S25" i="11"/>
  <c r="U25" i="11"/>
  <c r="V25" i="11"/>
  <c r="S17" i="11"/>
  <c r="T17" i="11"/>
  <c r="U17" i="11"/>
  <c r="V17" i="11"/>
  <c r="Z99" i="11"/>
  <c r="H100" i="6" s="1"/>
  <c r="Z93" i="11"/>
  <c r="H94" i="6" s="1"/>
  <c r="Z89" i="11"/>
  <c r="H90" i="6" s="1"/>
  <c r="Z83" i="11"/>
  <c r="H84" i="6" s="1"/>
  <c r="Z79" i="11"/>
  <c r="H80" i="6" s="1"/>
  <c r="Z73" i="11"/>
  <c r="H74" i="6" s="1"/>
  <c r="Z69" i="11"/>
  <c r="H70" i="6" s="1"/>
  <c r="Z63" i="11"/>
  <c r="H64" i="6" s="1"/>
  <c r="Z59" i="11"/>
  <c r="H60" i="6" s="1"/>
  <c r="Z53" i="11"/>
  <c r="H54" i="6" s="1"/>
  <c r="Z49" i="11"/>
  <c r="H50" i="6" s="1"/>
  <c r="Z43" i="11"/>
  <c r="H44" i="6" s="1"/>
  <c r="Z41" i="11"/>
  <c r="H42" i="6" s="1"/>
  <c r="Z35" i="11"/>
  <c r="H36" i="6" s="1"/>
  <c r="Z31" i="11"/>
  <c r="H32" i="6" s="1"/>
  <c r="Z25" i="11"/>
  <c r="H26" i="6" s="1"/>
  <c r="Z21" i="11"/>
  <c r="H22" i="6" s="1"/>
  <c r="Z17" i="11"/>
  <c r="H18" i="6" s="1"/>
  <c r="Z13" i="11"/>
  <c r="H14" i="6" s="1"/>
  <c r="Y99" i="11"/>
  <c r="G100" i="6" s="1"/>
  <c r="Y95" i="11"/>
  <c r="G96" i="6" s="1"/>
  <c r="Y89" i="11"/>
  <c r="G90" i="6" s="1"/>
  <c r="Y85" i="11"/>
  <c r="G86" i="6" s="1"/>
  <c r="Y81" i="11"/>
  <c r="G82" i="6" s="1"/>
  <c r="Y75" i="11"/>
  <c r="G76" i="6" s="1"/>
  <c r="Y71" i="11"/>
  <c r="G72" i="6" s="1"/>
  <c r="Y65" i="11"/>
  <c r="G66" i="6" s="1"/>
  <c r="Y61" i="11"/>
  <c r="G62" i="6" s="1"/>
  <c r="Y57" i="11"/>
  <c r="G58" i="6" s="1"/>
  <c r="Y51" i="11"/>
  <c r="G52" i="6" s="1"/>
  <c r="Y47" i="11"/>
  <c r="G48" i="6" s="1"/>
  <c r="Y43" i="11"/>
  <c r="G44" i="6" s="1"/>
  <c r="Y39" i="11"/>
  <c r="G40" i="6" s="1"/>
  <c r="Y35" i="11"/>
  <c r="G36" i="6" s="1"/>
  <c r="Y31" i="11"/>
  <c r="G32" i="6" s="1"/>
  <c r="Y25" i="11"/>
  <c r="G26" i="6" s="1"/>
  <c r="Y21" i="11"/>
  <c r="G22" i="6" s="1"/>
  <c r="Y17" i="11"/>
  <c r="G18" i="6" s="1"/>
  <c r="Y13" i="11"/>
  <c r="G14" i="6" s="1"/>
  <c r="X99" i="11"/>
  <c r="F100" i="6" s="1"/>
  <c r="X95" i="11"/>
  <c r="F96" i="6" s="1"/>
  <c r="X93" i="11"/>
  <c r="F94" i="6" s="1"/>
  <c r="X91" i="11"/>
  <c r="F92" i="6" s="1"/>
  <c r="X87" i="11"/>
  <c r="F88" i="6" s="1"/>
  <c r="X83" i="11"/>
  <c r="F84" i="6" s="1"/>
  <c r="X79" i="11"/>
  <c r="F80" i="6" s="1"/>
  <c r="X73" i="11"/>
  <c r="F74" i="6" s="1"/>
  <c r="X69" i="11"/>
  <c r="F70" i="6" s="1"/>
  <c r="X63" i="11"/>
  <c r="F64" i="6" s="1"/>
  <c r="X59" i="11"/>
  <c r="F60" i="6" s="1"/>
  <c r="X53" i="11"/>
  <c r="F54" i="6" s="1"/>
  <c r="X49" i="11"/>
  <c r="F50" i="6" s="1"/>
  <c r="X45" i="11"/>
  <c r="F46" i="6" s="1"/>
  <c r="X41" i="11"/>
  <c r="F42" i="6" s="1"/>
  <c r="X35" i="11"/>
  <c r="F36" i="6" s="1"/>
  <c r="X31" i="11"/>
  <c r="F32" i="6" s="1"/>
  <c r="X25" i="11"/>
  <c r="F26" i="6" s="1"/>
  <c r="X21" i="11"/>
  <c r="F22" i="6" s="1"/>
  <c r="X17" i="11"/>
  <c r="F18" i="6" s="1"/>
  <c r="X13" i="11"/>
  <c r="F14" i="6" s="1"/>
  <c r="W99" i="11"/>
  <c r="E100" i="6" s="1"/>
  <c r="W91" i="11"/>
  <c r="E92" i="6" s="1"/>
  <c r="W83" i="11"/>
  <c r="E84" i="6" s="1"/>
  <c r="W75" i="11"/>
  <c r="E76" i="6" s="1"/>
  <c r="W67" i="11"/>
  <c r="E68" i="6" s="1"/>
  <c r="W59" i="11"/>
  <c r="E60" i="6" s="1"/>
  <c r="W51" i="11"/>
  <c r="E52" i="6" s="1"/>
  <c r="W43" i="11"/>
  <c r="E44" i="6" s="1"/>
  <c r="W35" i="11"/>
  <c r="E36" i="6" s="1"/>
  <c r="W25" i="11"/>
  <c r="E26" i="6" s="1"/>
  <c r="W15" i="11"/>
  <c r="E16" i="6" s="1"/>
  <c r="Z100" i="11"/>
  <c r="H101" i="6" s="1"/>
  <c r="Z98" i="11"/>
  <c r="H99" i="6" s="1"/>
  <c r="Z96" i="11"/>
  <c r="H97" i="6" s="1"/>
  <c r="Z94" i="11"/>
  <c r="H95" i="6" s="1"/>
  <c r="Z92" i="11"/>
  <c r="H93" i="6" s="1"/>
  <c r="Z90" i="11"/>
  <c r="H91" i="6" s="1"/>
  <c r="Z88" i="11"/>
  <c r="H89" i="6" s="1"/>
  <c r="Z86" i="11"/>
  <c r="H87" i="6" s="1"/>
  <c r="Z84" i="11"/>
  <c r="H85" i="6" s="1"/>
  <c r="Z82" i="11"/>
  <c r="H83" i="6" s="1"/>
  <c r="Z80" i="11"/>
  <c r="H81" i="6" s="1"/>
  <c r="Z78" i="11"/>
  <c r="H79" i="6" s="1"/>
  <c r="Z76" i="11"/>
  <c r="H77" i="6" s="1"/>
  <c r="Z74" i="11"/>
  <c r="H75" i="6" s="1"/>
  <c r="Z72" i="11"/>
  <c r="H73" i="6" s="1"/>
  <c r="Z70" i="11"/>
  <c r="H71" i="6" s="1"/>
  <c r="Z68" i="11"/>
  <c r="H69" i="6" s="1"/>
  <c r="Z66" i="11"/>
  <c r="H67" i="6" s="1"/>
  <c r="Z64" i="11"/>
  <c r="H65" i="6" s="1"/>
  <c r="Z62" i="11"/>
  <c r="H63" i="6" s="1"/>
  <c r="Z60" i="11"/>
  <c r="H61" i="6" s="1"/>
  <c r="Z58" i="11"/>
  <c r="H59" i="6" s="1"/>
  <c r="Z56" i="11"/>
  <c r="H57" i="6" s="1"/>
  <c r="Z54" i="11"/>
  <c r="H55" i="6" s="1"/>
  <c r="Z52" i="11"/>
  <c r="H53" i="6" s="1"/>
  <c r="Z50" i="11"/>
  <c r="H51" i="6" s="1"/>
  <c r="Z48" i="11"/>
  <c r="H49" i="6" s="1"/>
  <c r="Z46" i="11"/>
  <c r="H47" i="6" s="1"/>
  <c r="Z44" i="11"/>
  <c r="H45" i="6" s="1"/>
  <c r="Z42" i="11"/>
  <c r="H43" i="6" s="1"/>
  <c r="Z40" i="11"/>
  <c r="H41" i="6" s="1"/>
  <c r="Z38" i="11"/>
  <c r="H39" i="6" s="1"/>
  <c r="Z36" i="11"/>
  <c r="H37" i="6" s="1"/>
  <c r="Z34" i="11"/>
  <c r="H35" i="6" s="1"/>
  <c r="Z32" i="11"/>
  <c r="H33" i="6" s="1"/>
  <c r="Z30" i="11"/>
  <c r="H31" i="6" s="1"/>
  <c r="Z28" i="11"/>
  <c r="H29" i="6" s="1"/>
  <c r="Z26" i="11"/>
  <c r="H27" i="6" s="1"/>
  <c r="Z24" i="11"/>
  <c r="H25" i="6" s="1"/>
  <c r="Z22" i="11"/>
  <c r="H23" i="6" s="1"/>
  <c r="Z20" i="11"/>
  <c r="H21" i="6" s="1"/>
  <c r="Z18" i="11"/>
  <c r="H19" i="6" s="1"/>
  <c r="Z16" i="11"/>
  <c r="H17" i="6" s="1"/>
  <c r="Z14" i="11"/>
  <c r="H15" i="6" s="1"/>
  <c r="Z12" i="11"/>
  <c r="H13" i="6" s="1"/>
  <c r="Z95" i="11"/>
  <c r="H96" i="6" s="1"/>
  <c r="Z91" i="11"/>
  <c r="H92" i="6" s="1"/>
  <c r="Z85" i="11"/>
  <c r="H86" i="6" s="1"/>
  <c r="Z81" i="11"/>
  <c r="H82" i="6" s="1"/>
  <c r="Z75" i="11"/>
  <c r="H76" i="6" s="1"/>
  <c r="Z71" i="11"/>
  <c r="H72" i="6" s="1"/>
  <c r="Z65" i="11"/>
  <c r="H66" i="6" s="1"/>
  <c r="Z61" i="11"/>
  <c r="H62" i="6" s="1"/>
  <c r="Z55" i="11"/>
  <c r="H56" i="6" s="1"/>
  <c r="Z51" i="11"/>
  <c r="H52" i="6" s="1"/>
  <c r="Z45" i="11"/>
  <c r="H46" i="6" s="1"/>
  <c r="Z39" i="11"/>
  <c r="H40" i="6" s="1"/>
  <c r="Z33" i="11"/>
  <c r="H34" i="6" s="1"/>
  <c r="Z29" i="11"/>
  <c r="H30" i="6" s="1"/>
  <c r="Z23" i="11"/>
  <c r="H24" i="6" s="1"/>
  <c r="Z15" i="11"/>
  <c r="H16" i="6" s="1"/>
  <c r="Z11" i="11"/>
  <c r="H12" i="6" s="1"/>
  <c r="Y97" i="11"/>
  <c r="G98" i="6" s="1"/>
  <c r="Y93" i="11"/>
  <c r="G94" i="6" s="1"/>
  <c r="Y87" i="11"/>
  <c r="G88" i="6" s="1"/>
  <c r="Y83" i="11"/>
  <c r="G84" i="6" s="1"/>
  <c r="Y77" i="11"/>
  <c r="G78" i="6" s="1"/>
  <c r="Y73" i="11"/>
  <c r="G74" i="6" s="1"/>
  <c r="Y69" i="11"/>
  <c r="G70" i="6" s="1"/>
  <c r="Y63" i="11"/>
  <c r="G64" i="6" s="1"/>
  <c r="Y59" i="11"/>
  <c r="G60" i="6" s="1"/>
  <c r="Y53" i="11"/>
  <c r="G54" i="6" s="1"/>
  <c r="Y49" i="11"/>
  <c r="G50" i="6" s="1"/>
  <c r="Y45" i="11"/>
  <c r="G46" i="6" s="1"/>
  <c r="Y37" i="11"/>
  <c r="G38" i="6" s="1"/>
  <c r="Y33" i="11"/>
  <c r="G34" i="6" s="1"/>
  <c r="Y27" i="11"/>
  <c r="G28" i="6" s="1"/>
  <c r="Y23" i="11"/>
  <c r="G24" i="6" s="1"/>
  <c r="Y19" i="11"/>
  <c r="G20" i="6" s="1"/>
  <c r="Y15" i="11"/>
  <c r="G16" i="6" s="1"/>
  <c r="Y11" i="11"/>
  <c r="G12" i="6" s="1"/>
  <c r="X97" i="11"/>
  <c r="F98" i="6" s="1"/>
  <c r="X81" i="11"/>
  <c r="F82" i="6" s="1"/>
  <c r="X75" i="11"/>
  <c r="F76" i="6" s="1"/>
  <c r="X71" i="11"/>
  <c r="F72" i="6" s="1"/>
  <c r="X65" i="11"/>
  <c r="F66" i="6" s="1"/>
  <c r="X61" i="11"/>
  <c r="F62" i="6" s="1"/>
  <c r="X55" i="11"/>
  <c r="F56" i="6" s="1"/>
  <c r="X51" i="11"/>
  <c r="F52" i="6" s="1"/>
  <c r="X43" i="11"/>
  <c r="F44" i="6" s="1"/>
  <c r="X39" i="11"/>
  <c r="F40" i="6" s="1"/>
  <c r="X33" i="11"/>
  <c r="F34" i="6" s="1"/>
  <c r="X29" i="11"/>
  <c r="F30" i="6" s="1"/>
  <c r="X23" i="11"/>
  <c r="F24" i="6" s="1"/>
  <c r="X19" i="11"/>
  <c r="F20" i="6" s="1"/>
  <c r="X11" i="11"/>
  <c r="F12" i="6" s="1"/>
  <c r="W97" i="11"/>
  <c r="E98" i="6" s="1"/>
  <c r="W89" i="11"/>
  <c r="E90" i="6" s="1"/>
  <c r="W81" i="11"/>
  <c r="E82" i="6" s="1"/>
  <c r="W69" i="11"/>
  <c r="E70" i="6" s="1"/>
  <c r="W61" i="11"/>
  <c r="E62" i="6" s="1"/>
  <c r="W55" i="11"/>
  <c r="E56" i="6" s="1"/>
  <c r="W45" i="11"/>
  <c r="E46" i="6" s="1"/>
  <c r="W37" i="11"/>
  <c r="E38" i="6" s="1"/>
  <c r="W23" i="11"/>
  <c r="E24" i="6" s="1"/>
  <c r="W13" i="11"/>
  <c r="E14" i="6" s="1"/>
  <c r="W5" i="11"/>
  <c r="E6" i="6" s="1"/>
  <c r="Y100" i="11"/>
  <c r="G101" i="6" s="1"/>
  <c r="Y98" i="11"/>
  <c r="G99" i="6" s="1"/>
  <c r="Y96" i="11"/>
  <c r="G97" i="6" s="1"/>
  <c r="Y94" i="11"/>
  <c r="G95" i="6" s="1"/>
  <c r="Y92" i="11"/>
  <c r="G93" i="6" s="1"/>
  <c r="Y90" i="11"/>
  <c r="G91" i="6" s="1"/>
  <c r="Y88" i="11"/>
  <c r="G89" i="6" s="1"/>
  <c r="Y86" i="11"/>
  <c r="G87" i="6" s="1"/>
  <c r="Y84" i="11"/>
  <c r="G85" i="6" s="1"/>
  <c r="Y82" i="11"/>
  <c r="G83" i="6" s="1"/>
  <c r="Y80" i="11"/>
  <c r="G81" i="6" s="1"/>
  <c r="Y78" i="11"/>
  <c r="G79" i="6" s="1"/>
  <c r="Y76" i="11"/>
  <c r="G77" i="6" s="1"/>
  <c r="Y74" i="11"/>
  <c r="G75" i="6" s="1"/>
  <c r="Y72" i="11"/>
  <c r="G73" i="6" s="1"/>
  <c r="Y70" i="11"/>
  <c r="G71" i="6" s="1"/>
  <c r="Y68" i="11"/>
  <c r="G69" i="6" s="1"/>
  <c r="Y66" i="11"/>
  <c r="G67" i="6" s="1"/>
  <c r="Y64" i="11"/>
  <c r="G65" i="6" s="1"/>
  <c r="Y62" i="11"/>
  <c r="G63" i="6" s="1"/>
  <c r="Y60" i="11"/>
  <c r="G61" i="6" s="1"/>
  <c r="Y58" i="11"/>
  <c r="G59" i="6" s="1"/>
  <c r="Y56" i="11"/>
  <c r="G57" i="6" s="1"/>
  <c r="Y54" i="11"/>
  <c r="G55" i="6" s="1"/>
  <c r="Y52" i="11"/>
  <c r="G53" i="6" s="1"/>
  <c r="Y50" i="11"/>
  <c r="G51" i="6" s="1"/>
  <c r="Y48" i="11"/>
  <c r="G49" i="6" s="1"/>
  <c r="Y46" i="11"/>
  <c r="G47" i="6" s="1"/>
  <c r="Y44" i="11"/>
  <c r="G45" i="6" s="1"/>
  <c r="Y42" i="11"/>
  <c r="G43" i="6" s="1"/>
  <c r="Y40" i="11"/>
  <c r="G41" i="6" s="1"/>
  <c r="Y38" i="11"/>
  <c r="G39" i="6" s="1"/>
  <c r="Y36" i="11"/>
  <c r="G37" i="6" s="1"/>
  <c r="Y34" i="11"/>
  <c r="G35" i="6" s="1"/>
  <c r="Y32" i="11"/>
  <c r="G33" i="6" s="1"/>
  <c r="Y30" i="11"/>
  <c r="G31" i="6" s="1"/>
  <c r="Y28" i="11"/>
  <c r="G29" i="6" s="1"/>
  <c r="Y26" i="11"/>
  <c r="G27" i="6" s="1"/>
  <c r="Y24" i="11"/>
  <c r="G25" i="6" s="1"/>
  <c r="Y22" i="11"/>
  <c r="G23" i="6" s="1"/>
  <c r="Y20" i="11"/>
  <c r="G21" i="6" s="1"/>
  <c r="Y18" i="11"/>
  <c r="G19" i="6" s="1"/>
  <c r="Y16" i="11"/>
  <c r="G17" i="6" s="1"/>
  <c r="Y14" i="11"/>
  <c r="G15" i="6" s="1"/>
  <c r="Y12" i="11"/>
  <c r="G13" i="6" s="1"/>
  <c r="Y10" i="11"/>
  <c r="G11" i="6" s="1"/>
  <c r="Y6" i="11"/>
  <c r="G7" i="6" s="1"/>
  <c r="Z97" i="11"/>
  <c r="H98" i="6" s="1"/>
  <c r="Z87" i="11"/>
  <c r="H88" i="6" s="1"/>
  <c r="Z77" i="11"/>
  <c r="H78" i="6" s="1"/>
  <c r="Z67" i="11"/>
  <c r="H68" i="6" s="1"/>
  <c r="Z57" i="11"/>
  <c r="H58" i="6" s="1"/>
  <c r="Z47" i="11"/>
  <c r="H48" i="6" s="1"/>
  <c r="Z37" i="11"/>
  <c r="H38" i="6" s="1"/>
  <c r="Z27" i="11"/>
  <c r="H28" i="6" s="1"/>
  <c r="Z19" i="11"/>
  <c r="H20" i="6" s="1"/>
  <c r="Z9" i="11"/>
  <c r="H10" i="6" s="1"/>
  <c r="Y91" i="11"/>
  <c r="G92" i="6" s="1"/>
  <c r="Y79" i="11"/>
  <c r="G80" i="6" s="1"/>
  <c r="Y67" i="11"/>
  <c r="G68" i="6" s="1"/>
  <c r="Y55" i="11"/>
  <c r="G56" i="6" s="1"/>
  <c r="Y41" i="11"/>
  <c r="G42" i="6" s="1"/>
  <c r="Y29" i="11"/>
  <c r="G30" i="6" s="1"/>
  <c r="X77" i="11"/>
  <c r="F78" i="6" s="1"/>
  <c r="X67" i="11"/>
  <c r="F68" i="6" s="1"/>
  <c r="X57" i="11"/>
  <c r="F58" i="6" s="1"/>
  <c r="X47" i="11"/>
  <c r="F48" i="6" s="1"/>
  <c r="X37" i="11"/>
  <c r="F38" i="6" s="1"/>
  <c r="X27" i="11"/>
  <c r="F28" i="6" s="1"/>
  <c r="X15" i="11"/>
  <c r="F16" i="6" s="1"/>
  <c r="W95" i="11"/>
  <c r="E96" i="6" s="1"/>
  <c r="W87" i="11"/>
  <c r="E88" i="6" s="1"/>
  <c r="W77" i="11"/>
  <c r="E78" i="6" s="1"/>
  <c r="W71" i="11"/>
  <c r="E72" i="6" s="1"/>
  <c r="W65" i="11"/>
  <c r="E66" i="6" s="1"/>
  <c r="W57" i="11"/>
  <c r="E58" i="6" s="1"/>
  <c r="W49" i="11"/>
  <c r="E50" i="6" s="1"/>
  <c r="W41" i="11"/>
  <c r="E42" i="6" s="1"/>
  <c r="W33" i="11"/>
  <c r="E34" i="6" s="1"/>
  <c r="W29" i="11"/>
  <c r="E30" i="6" s="1"/>
  <c r="W21" i="11"/>
  <c r="E22" i="6" s="1"/>
  <c r="W17" i="11"/>
  <c r="E18" i="6" s="1"/>
  <c r="W9" i="11"/>
  <c r="E10" i="6" s="1"/>
  <c r="X100" i="11"/>
  <c r="F101" i="6" s="1"/>
  <c r="X98" i="11"/>
  <c r="F99" i="6" s="1"/>
  <c r="X94" i="11"/>
  <c r="F95" i="6" s="1"/>
  <c r="X92" i="11"/>
  <c r="F93" i="6" s="1"/>
  <c r="X90" i="11"/>
  <c r="F91" i="6" s="1"/>
  <c r="X88" i="11"/>
  <c r="F89" i="6" s="1"/>
  <c r="X86" i="11"/>
  <c r="F87" i="6" s="1"/>
  <c r="X84" i="11"/>
  <c r="F85" i="6" s="1"/>
  <c r="X82" i="11"/>
  <c r="F83" i="6" s="1"/>
  <c r="X80" i="11"/>
  <c r="F81" i="6" s="1"/>
  <c r="X78" i="11"/>
  <c r="F79" i="6" s="1"/>
  <c r="X76" i="11"/>
  <c r="F77" i="6" s="1"/>
  <c r="X74" i="11"/>
  <c r="F75" i="6" s="1"/>
  <c r="X72" i="11"/>
  <c r="F73" i="6" s="1"/>
  <c r="X70" i="11"/>
  <c r="F71" i="6" s="1"/>
  <c r="X68" i="11"/>
  <c r="F69" i="6" s="1"/>
  <c r="X66" i="11"/>
  <c r="F67" i="6" s="1"/>
  <c r="X64" i="11"/>
  <c r="F65" i="6" s="1"/>
  <c r="X62" i="11"/>
  <c r="F63" i="6" s="1"/>
  <c r="X60" i="11"/>
  <c r="F61" i="6" s="1"/>
  <c r="X58" i="11"/>
  <c r="F59" i="6" s="1"/>
  <c r="X56" i="11"/>
  <c r="F57" i="6" s="1"/>
  <c r="X54" i="11"/>
  <c r="F55" i="6" s="1"/>
  <c r="X52" i="11"/>
  <c r="F53" i="6" s="1"/>
  <c r="X50" i="11"/>
  <c r="F51" i="6" s="1"/>
  <c r="X46" i="11"/>
  <c r="F47" i="6" s="1"/>
  <c r="X44" i="11"/>
  <c r="F45" i="6" s="1"/>
  <c r="X42" i="11"/>
  <c r="F43" i="6" s="1"/>
  <c r="X40" i="11"/>
  <c r="F41" i="6" s="1"/>
  <c r="X38" i="11"/>
  <c r="F39" i="6" s="1"/>
  <c r="X36" i="11"/>
  <c r="F37" i="6" s="1"/>
  <c r="X34" i="11"/>
  <c r="F35" i="6" s="1"/>
  <c r="X32" i="11"/>
  <c r="F33" i="6" s="1"/>
  <c r="X30" i="11"/>
  <c r="F31" i="6" s="1"/>
  <c r="X28" i="11"/>
  <c r="F29" i="6" s="1"/>
  <c r="X26" i="11"/>
  <c r="F27" i="6" s="1"/>
  <c r="X24" i="11"/>
  <c r="F25" i="6" s="1"/>
  <c r="X22" i="11"/>
  <c r="F23" i="6" s="1"/>
  <c r="X20" i="11"/>
  <c r="F21" i="6" s="1"/>
  <c r="X18" i="11"/>
  <c r="F19" i="6" s="1"/>
  <c r="X16" i="11"/>
  <c r="F17" i="6" s="1"/>
  <c r="X14" i="11"/>
  <c r="F15" i="6" s="1"/>
  <c r="X12" i="11"/>
  <c r="F13" i="6" s="1"/>
  <c r="X8" i="11"/>
  <c r="F9" i="6" s="1"/>
  <c r="W93" i="11"/>
  <c r="E94" i="6" s="1"/>
  <c r="W85" i="11"/>
  <c r="E86" i="6" s="1"/>
  <c r="W79" i="11"/>
  <c r="E80" i="6" s="1"/>
  <c r="W73" i="11"/>
  <c r="E74" i="6" s="1"/>
  <c r="W63" i="11"/>
  <c r="E64" i="6" s="1"/>
  <c r="W53" i="11"/>
  <c r="E54" i="6" s="1"/>
  <c r="W47" i="11"/>
  <c r="E48" i="6" s="1"/>
  <c r="W39" i="11"/>
  <c r="E40" i="6" s="1"/>
  <c r="W31" i="11"/>
  <c r="E32" i="6" s="1"/>
  <c r="W27" i="11"/>
  <c r="E28" i="6" s="1"/>
  <c r="W19" i="11"/>
  <c r="E20" i="6" s="1"/>
  <c r="W11" i="11"/>
  <c r="E12" i="6" s="1"/>
  <c r="W100" i="11"/>
  <c r="E101" i="6" s="1"/>
  <c r="W98" i="11"/>
  <c r="E99" i="6" s="1"/>
  <c r="W96" i="11"/>
  <c r="E97" i="6" s="1"/>
  <c r="W94" i="11"/>
  <c r="E95" i="6" s="1"/>
  <c r="W92" i="11"/>
  <c r="E93" i="6" s="1"/>
  <c r="W90" i="11"/>
  <c r="E91" i="6" s="1"/>
  <c r="W88" i="11"/>
  <c r="E89" i="6" s="1"/>
  <c r="W86" i="11"/>
  <c r="E87" i="6" s="1"/>
  <c r="W84" i="11"/>
  <c r="E85" i="6" s="1"/>
  <c r="W82" i="11"/>
  <c r="E83" i="6" s="1"/>
  <c r="W80" i="11"/>
  <c r="E81" i="6" s="1"/>
  <c r="W78" i="11"/>
  <c r="E79" i="6" s="1"/>
  <c r="W76" i="11"/>
  <c r="E77" i="6" s="1"/>
  <c r="W74" i="11"/>
  <c r="E75" i="6" s="1"/>
  <c r="W72" i="11"/>
  <c r="E73" i="6" s="1"/>
  <c r="W70" i="11"/>
  <c r="E71" i="6" s="1"/>
  <c r="W68" i="11"/>
  <c r="E69" i="6" s="1"/>
  <c r="W66" i="11"/>
  <c r="E67" i="6" s="1"/>
  <c r="W64" i="11"/>
  <c r="E65" i="6" s="1"/>
  <c r="W62" i="11"/>
  <c r="E63" i="6" s="1"/>
  <c r="W60" i="11"/>
  <c r="E61" i="6" s="1"/>
  <c r="W58" i="11"/>
  <c r="E59" i="6" s="1"/>
  <c r="W56" i="11"/>
  <c r="E57" i="6" s="1"/>
  <c r="W54" i="11"/>
  <c r="E55" i="6" s="1"/>
  <c r="W52" i="11"/>
  <c r="E53" i="6" s="1"/>
  <c r="W50" i="11"/>
  <c r="E51" i="6" s="1"/>
  <c r="W48" i="11"/>
  <c r="E49" i="6" s="1"/>
  <c r="W46" i="11"/>
  <c r="E47" i="6" s="1"/>
  <c r="W44" i="11"/>
  <c r="E45" i="6" s="1"/>
  <c r="W42" i="11"/>
  <c r="E43" i="6" s="1"/>
  <c r="W40" i="11"/>
  <c r="E41" i="6" s="1"/>
  <c r="W38" i="11"/>
  <c r="E39" i="6" s="1"/>
  <c r="W36" i="11"/>
  <c r="E37" i="6" s="1"/>
  <c r="W34" i="11"/>
  <c r="E35" i="6" s="1"/>
  <c r="W32" i="11"/>
  <c r="E33" i="6" s="1"/>
  <c r="W30" i="11"/>
  <c r="E31" i="6" s="1"/>
  <c r="W28" i="11"/>
  <c r="E29" i="6" s="1"/>
  <c r="W26" i="11"/>
  <c r="E27" i="6" s="1"/>
  <c r="W24" i="11"/>
  <c r="E25" i="6" s="1"/>
  <c r="W22" i="11"/>
  <c r="E23" i="6" s="1"/>
  <c r="W20" i="11"/>
  <c r="E21" i="6" s="1"/>
  <c r="W18" i="11"/>
  <c r="E19" i="6" s="1"/>
  <c r="W16" i="11"/>
  <c r="E17" i="6" s="1"/>
  <c r="W14" i="11"/>
  <c r="E15" i="6" s="1"/>
  <c r="W12" i="11"/>
  <c r="E13" i="6" s="1"/>
  <c r="W6" i="11"/>
  <c r="E7" i="6" s="1"/>
  <c r="S3" i="11" l="1"/>
  <c r="W3" i="11" s="1"/>
  <c r="E4" i="6" s="1"/>
  <c r="T9" i="11"/>
  <c r="V1" i="11"/>
  <c r="Z1" i="11" s="1"/>
  <c r="H2" i="6" s="1"/>
  <c r="V8" i="11"/>
  <c r="Z8" i="11" s="1"/>
  <c r="H9" i="6" s="1"/>
  <c r="V9" i="11"/>
  <c r="T8" i="11"/>
  <c r="S1" i="11"/>
  <c r="W1" i="11" s="1"/>
  <c r="E2" i="6" s="1"/>
  <c r="U8" i="11"/>
  <c r="Y8" i="11" s="1"/>
  <c r="G9" i="6" s="1"/>
  <c r="U9" i="11"/>
  <c r="Y9" i="11" s="1"/>
  <c r="G10" i="6" s="1"/>
  <c r="T1" i="11"/>
  <c r="X1" i="11" s="1"/>
  <c r="F2" i="6" s="1"/>
  <c r="S7" i="11"/>
  <c r="W7" i="11" s="1"/>
  <c r="E8" i="6" s="1"/>
  <c r="V7" i="11"/>
  <c r="Z7" i="11" s="1"/>
  <c r="H8" i="6" s="1"/>
  <c r="S9" i="11"/>
  <c r="T3" i="11"/>
  <c r="X3" i="11" s="1"/>
  <c r="F4" i="6" s="1"/>
  <c r="U1" i="11"/>
  <c r="Y1" i="11" s="1"/>
  <c r="G2" i="6" s="1"/>
  <c r="U3" i="11"/>
  <c r="Y3" i="11" s="1"/>
  <c r="G4" i="6" s="1"/>
  <c r="S8" i="11"/>
  <c r="W8" i="11" s="1"/>
  <c r="E9" i="6" s="1"/>
  <c r="S4" i="11"/>
  <c r="W4" i="11" s="1"/>
  <c r="E5" i="6" s="1"/>
  <c r="S2" i="11"/>
  <c r="W2" i="11" s="1"/>
  <c r="E3" i="6" s="1"/>
  <c r="T5" i="11"/>
  <c r="T6" i="11"/>
  <c r="X6" i="11" s="1"/>
  <c r="F7" i="6" s="1"/>
  <c r="U6" i="11"/>
  <c r="V5" i="11"/>
  <c r="Z5" i="11" s="1"/>
  <c r="H6" i="6" s="1"/>
  <c r="T4" i="11"/>
  <c r="X4" i="11" s="1"/>
  <c r="F5" i="6" s="1"/>
  <c r="T2" i="11"/>
  <c r="X2" i="11" s="1"/>
  <c r="F3" i="6" s="1"/>
  <c r="S6" i="11"/>
  <c r="U5" i="11"/>
  <c r="Y5" i="11" s="1"/>
  <c r="G6" i="6" s="1"/>
  <c r="U4" i="11"/>
  <c r="Y4" i="11" s="1"/>
  <c r="G5" i="6" s="1"/>
  <c r="U2" i="11"/>
  <c r="Y2" i="11" s="1"/>
  <c r="G3" i="6" s="1"/>
  <c r="S5" i="11"/>
  <c r="V4" i="11"/>
  <c r="Z4" i="11" s="1"/>
  <c r="H5" i="6" s="1"/>
  <c r="V2" i="11"/>
  <c r="Z2" i="11" s="1"/>
  <c r="H3" i="6" s="1"/>
  <c r="V6" i="11"/>
  <c r="Z6" i="11" s="1"/>
  <c r="H7" i="6" s="1"/>
  <c r="U7" i="11"/>
  <c r="Y7" i="11" s="1"/>
  <c r="G8" i="6" s="1"/>
  <c r="T7" i="11"/>
  <c r="X7" i="11" s="1"/>
  <c r="F8" i="6" s="1"/>
  <c r="V3" i="11"/>
  <c r="Z3" i="11" s="1"/>
  <c r="H4" i="6" s="1"/>
  <c r="W10" i="11"/>
  <c r="E11" i="6" s="1"/>
  <c r="X5" i="11"/>
  <c r="F6" i="6" s="1"/>
  <c r="X9" i="11"/>
  <c r="F10" i="6" s="1"/>
  <c r="Z10" i="11"/>
  <c r="H11" i="6" s="1"/>
  <c r="B3" i="6"/>
  <c r="C3" i="6"/>
  <c r="D3" i="6"/>
  <c r="B4" i="6"/>
  <c r="C4" i="6"/>
  <c r="D4" i="6"/>
  <c r="B5" i="6"/>
  <c r="C5" i="6"/>
  <c r="D5" i="6"/>
  <c r="B6" i="6"/>
  <c r="C6" i="6"/>
  <c r="D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B41" i="6"/>
  <c r="C41" i="6"/>
  <c r="D41" i="6"/>
  <c r="B42" i="6"/>
  <c r="C42" i="6"/>
  <c r="D42" i="6"/>
  <c r="B43" i="6"/>
  <c r="C43" i="6"/>
  <c r="D43" i="6"/>
  <c r="B44" i="6"/>
  <c r="C44" i="6"/>
  <c r="D44" i="6"/>
  <c r="B45" i="6"/>
  <c r="C45" i="6"/>
  <c r="D45" i="6"/>
  <c r="B46" i="6"/>
  <c r="C46" i="6"/>
  <c r="D46" i="6"/>
  <c r="B47" i="6"/>
  <c r="C47" i="6"/>
  <c r="D47" i="6"/>
  <c r="B48" i="6"/>
  <c r="C48" i="6"/>
  <c r="D48" i="6"/>
  <c r="B49" i="6"/>
  <c r="C49" i="6"/>
  <c r="D49" i="6"/>
  <c r="B50" i="6"/>
  <c r="C50" i="6"/>
  <c r="D50" i="6"/>
  <c r="B51" i="6"/>
  <c r="C51" i="6"/>
  <c r="D51" i="6"/>
  <c r="B52" i="6"/>
  <c r="C52" i="6"/>
  <c r="D52" i="6"/>
  <c r="B53" i="6"/>
  <c r="C53" i="6"/>
  <c r="D53" i="6"/>
  <c r="B54" i="6"/>
  <c r="C54" i="6"/>
  <c r="D54" i="6"/>
  <c r="B55" i="6"/>
  <c r="C55" i="6"/>
  <c r="D55" i="6"/>
  <c r="B56" i="6"/>
  <c r="C56" i="6"/>
  <c r="D56" i="6"/>
  <c r="B57" i="6"/>
  <c r="C57" i="6"/>
  <c r="D57" i="6"/>
  <c r="B58" i="6"/>
  <c r="C58" i="6"/>
  <c r="D58" i="6"/>
  <c r="B59" i="6"/>
  <c r="C59" i="6"/>
  <c r="D59" i="6"/>
  <c r="B60" i="6"/>
  <c r="C60" i="6"/>
  <c r="D60" i="6"/>
  <c r="B61" i="6"/>
  <c r="C61" i="6"/>
  <c r="D61" i="6"/>
  <c r="B62" i="6"/>
  <c r="C62" i="6"/>
  <c r="D62" i="6"/>
  <c r="B63" i="6"/>
  <c r="C63" i="6"/>
  <c r="D63" i="6"/>
  <c r="B64" i="6"/>
  <c r="C64" i="6"/>
  <c r="D64" i="6"/>
  <c r="B65" i="6"/>
  <c r="C65" i="6"/>
  <c r="D65" i="6"/>
  <c r="B66" i="6"/>
  <c r="C66" i="6"/>
  <c r="D66" i="6"/>
  <c r="B67" i="6"/>
  <c r="C67" i="6"/>
  <c r="D67" i="6"/>
  <c r="B68" i="6"/>
  <c r="C68" i="6"/>
  <c r="D68" i="6"/>
  <c r="B69" i="6"/>
  <c r="C69" i="6"/>
  <c r="D69" i="6"/>
  <c r="B70" i="6"/>
  <c r="C70" i="6"/>
  <c r="D70" i="6"/>
  <c r="B71" i="6"/>
  <c r="C71" i="6"/>
  <c r="D71" i="6"/>
  <c r="B72" i="6"/>
  <c r="C72" i="6"/>
  <c r="D72" i="6"/>
  <c r="B73" i="6"/>
  <c r="C73" i="6"/>
  <c r="D73" i="6"/>
  <c r="B74" i="6"/>
  <c r="C74" i="6"/>
  <c r="D74" i="6"/>
  <c r="B75" i="6"/>
  <c r="C75" i="6"/>
  <c r="D75" i="6"/>
  <c r="B76" i="6"/>
  <c r="C76" i="6"/>
  <c r="D76" i="6"/>
  <c r="B77" i="6"/>
  <c r="C77" i="6"/>
  <c r="D77" i="6"/>
  <c r="B78" i="6"/>
  <c r="C78" i="6"/>
  <c r="D78" i="6"/>
  <c r="B79" i="6"/>
  <c r="C79" i="6"/>
  <c r="D79" i="6"/>
  <c r="B80" i="6"/>
  <c r="C80" i="6"/>
  <c r="D80" i="6"/>
  <c r="B81" i="6"/>
  <c r="C81" i="6"/>
  <c r="D81" i="6"/>
  <c r="B82" i="6"/>
  <c r="C82" i="6"/>
  <c r="D82" i="6"/>
  <c r="B83" i="6"/>
  <c r="C83" i="6"/>
  <c r="D83" i="6"/>
  <c r="B84" i="6"/>
  <c r="C84" i="6"/>
  <c r="D84" i="6"/>
  <c r="B85" i="6"/>
  <c r="C85" i="6"/>
  <c r="D85" i="6"/>
  <c r="B86" i="6"/>
  <c r="C86" i="6"/>
  <c r="D86" i="6"/>
  <c r="B87" i="6"/>
  <c r="C87" i="6"/>
  <c r="D87" i="6"/>
  <c r="B88" i="6"/>
  <c r="C88" i="6"/>
  <c r="D88" i="6"/>
  <c r="B89" i="6"/>
  <c r="C89" i="6"/>
  <c r="D89" i="6"/>
  <c r="B90" i="6"/>
  <c r="C90" i="6"/>
  <c r="D90" i="6"/>
  <c r="B91" i="6"/>
  <c r="C91" i="6"/>
  <c r="D91" i="6"/>
  <c r="B92" i="6"/>
  <c r="C92" i="6"/>
  <c r="D92" i="6"/>
  <c r="B93" i="6"/>
  <c r="C93" i="6"/>
  <c r="D93" i="6"/>
  <c r="B94" i="6"/>
  <c r="C94" i="6"/>
  <c r="D94" i="6"/>
  <c r="B95" i="6"/>
  <c r="C95" i="6"/>
  <c r="D95" i="6"/>
  <c r="B96" i="6"/>
  <c r="C96" i="6"/>
  <c r="D96" i="6"/>
  <c r="B97" i="6"/>
  <c r="C97" i="6"/>
  <c r="D97" i="6"/>
  <c r="B98" i="6"/>
  <c r="C98" i="6"/>
  <c r="D98" i="6"/>
  <c r="B99" i="6"/>
  <c r="C99" i="6"/>
  <c r="D99" i="6"/>
  <c r="B100" i="6"/>
  <c r="C100" i="6"/>
  <c r="D100" i="6"/>
  <c r="B101" i="6"/>
  <c r="C101" i="6"/>
  <c r="D101" i="6"/>
  <c r="D2" i="6"/>
  <c r="C2" i="6"/>
  <c r="B2" i="6"/>
</calcChain>
</file>

<file path=xl/sharedStrings.xml><?xml version="1.0" encoding="utf-8"?>
<sst xmlns="http://schemas.openxmlformats.org/spreadsheetml/2006/main" count="178" uniqueCount="160">
  <si>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</si>
  <si>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</si>
  <si>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</si>
  <si>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</si>
  <si>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</si>
  <si>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</si>
  <si>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</si>
  <si>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</si>
  <si>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</si>
  <si>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</si>
  <si>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</si>
  <si>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</si>
  <si>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</si>
  <si>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</si>
  <si>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</si>
  <si>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</si>
  <si>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</si>
  <si>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</si>
  <si>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</si>
  <si>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</si>
  <si>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</si>
  <si>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</si>
  <si>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</si>
  <si>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</si>
  <si>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</si>
  <si>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PČ</t>
  </si>
  <si>
    <t>Název dílce:</t>
  </si>
  <si>
    <t>Název zakázky: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</si>
  <si>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</si>
  <si>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</si>
  <si>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</si>
  <si>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</si>
  <si>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</si>
  <si>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</si>
  <si>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</si>
  <si>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</si>
  <si>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</si>
  <si>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</si>
  <si>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</si>
  <si>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</si>
  <si>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</si>
  <si>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</si>
  <si>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</si>
  <si>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</si>
  <si>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</si>
  <si>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</si>
  <si>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</si>
  <si>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</si>
  <si>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</si>
  <si>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</si>
  <si>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</si>
  <si>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</si>
  <si>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</si>
  <si>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</si>
  <si>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</si>
  <si>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</si>
  <si>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</si>
  <si>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</si>
  <si>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</si>
  <si>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</si>
  <si>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</si>
  <si>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</si>
  <si>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</si>
  <si>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</si>
  <si>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</si>
  <si>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</si>
  <si>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</si>
  <si>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</si>
  <si>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</si>
  <si>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</si>
  <si>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</si>
  <si>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</si>
  <si>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</si>
  <si>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</si>
  <si>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</si>
  <si>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</si>
  <si>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</si>
  <si>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</si>
  <si>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</si>
  <si>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</si>
  <si>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</si>
  <si>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</si>
  <si>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</si>
  <si>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</si>
  <si>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</si>
  <si>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</si>
  <si>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</si>
  <si>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</si>
  <si>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</si>
  <si>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</si>
  <si>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</si>
  <si>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</si>
  <si>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</si>
  <si>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</si>
  <si>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</si>
  <si>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</si>
  <si>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</si>
  <si>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</si>
  <si>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</si>
  <si>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</si>
  <si>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</si>
  <si>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</si>
  <si>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</si>
  <si>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Hesla pro jednotlivé listy</t>
  </si>
  <si>
    <t>Pomocné</t>
  </si>
  <si>
    <t>P</t>
  </si>
  <si>
    <t>Popis</t>
  </si>
  <si>
    <t>Match</t>
  </si>
  <si>
    <t>Označení</t>
  </si>
  <si>
    <t>Dekor</t>
  </si>
  <si>
    <t>Zdvojená deska</t>
  </si>
  <si>
    <t>ANO</t>
  </si>
  <si>
    <t>Jméno zákazníka:</t>
  </si>
  <si>
    <t>S999954</t>
  </si>
  <si>
    <t>STANDARDNÍ 42mm</t>
  </si>
  <si>
    <t>S999953</t>
  </si>
  <si>
    <t>S999951</t>
  </si>
  <si>
    <t>S999932</t>
  </si>
  <si>
    <t>STANDARDNÍ 32mm</t>
  </si>
  <si>
    <t>S999931</t>
  </si>
  <si>
    <t>S999930</t>
  </si>
  <si>
    <t>S999923</t>
  </si>
  <si>
    <t>STANDARDNÍ 28mm</t>
  </si>
  <si>
    <t>S999922</t>
  </si>
  <si>
    <t>S999921</t>
  </si>
  <si>
    <t>S999907</t>
  </si>
  <si>
    <t>STANDARDNÍ 22mm</t>
  </si>
  <si>
    <t>S999906</t>
  </si>
  <si>
    <t>S999903</t>
  </si>
  <si>
    <t>Tloušťka</t>
  </si>
  <si>
    <t>Dekor 2</t>
  </si>
  <si>
    <t>Dekor 3</t>
  </si>
  <si>
    <t>Dekor 1</t>
  </si>
  <si>
    <t>Dekor 4</t>
  </si>
  <si>
    <t>Dekor 5</t>
  </si>
  <si>
    <t>Dekor 6</t>
  </si>
  <si>
    <t>Dekor 7</t>
  </si>
  <si>
    <t>Dekor 8</t>
  </si>
  <si>
    <t>Název</t>
  </si>
  <si>
    <t>Délka</t>
  </si>
  <si>
    <t>Šířka</t>
  </si>
  <si>
    <t>Počet kusů</t>
  </si>
  <si>
    <t>Hrana přední</t>
  </si>
  <si>
    <t>Hrana zadní</t>
  </si>
  <si>
    <t>Hrana levá</t>
  </si>
  <si>
    <t>Hrana Pravá</t>
  </si>
  <si>
    <t>Materiál</t>
  </si>
  <si>
    <t>D přední</t>
  </si>
  <si>
    <t>D zadní</t>
  </si>
  <si>
    <t>Š levá</t>
  </si>
  <si>
    <t>Š pravá</t>
  </si>
  <si>
    <t>Tloušťka hrany v mm:</t>
  </si>
  <si>
    <t>Poznámka</t>
  </si>
  <si>
    <t>Zadání dílců</t>
  </si>
  <si>
    <t>List pro import</t>
  </si>
  <si>
    <t>Z</t>
  </si>
  <si>
    <t>I</t>
  </si>
  <si>
    <t>UVEDENÉ ROZMĚRY JSOU PO OHRANĚNÍ. VYPLŇUJÍ SE ŠEDÁ POLE.</t>
  </si>
  <si>
    <t>Délka (mm)
(podél let)</t>
  </si>
  <si>
    <t>Šířka (mm)
(napříč let)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</si>
</sst>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General;\-General;;@"/>
    <numFmt numFmtId="165" formatCode="0&quot; mm&quot;"/>
    <numFmt numFmtId="166" formatCode="0&quot; ks&quot;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</font>
    <font>
      <b/>
      <u/>
      <sz val="11"/>
      <color indexed="1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Alignment="1">
      <alignment horizontal="right"/>
    </xf>
    <xf numFmtId="0" fontId="1" fillId="0" borderId="1" xfId="0" applyFont="1" applyBorder="1"/>
    <xf numFmtId="0" fontId="0" fillId="0" borderId="0" xfId="0" applyFont="1" applyBorder="1"/>
    <xf numFmtId="0" fontId="0" fillId="2" borderId="0" xfId="0" applyFill="1"/>
    <xf numFmtId="164" fontId="0" fillId="0" borderId="4" xfId="0" applyNumberFormat="1" applyFill="1" applyBorder="1"/>
    <xf numFmtId="164" fontId="0" fillId="0" borderId="0" xfId="0" applyNumberFormat="1" applyFill="1"/>
    <xf numFmtId="0" fontId="0" fillId="3" borderId="0" xfId="0" applyFill="1"/>
    <xf numFmtId="0" fontId="0" fillId="0" borderId="0" xfId="0" applyFill="1"/>
    <xf numFmtId="0" fontId="0" fillId="0" borderId="4" xfId="0" applyNumberFormat="1" applyFill="1" applyBorder="1"/>
    <xf numFmtId="0" fontId="0" fillId="0" borderId="0" xfId="0" applyNumberFormat="1" applyFill="1"/>
    <xf numFmtId="0" fontId="0" fillId="0" borderId="0" xfId="0" applyFill="1" applyAlignment="1">
      <alignment horizontal="center" vertical="center"/>
    </xf>
    <xf numFmtId="0" fontId="1" fillId="0" borderId="4" xfId="0" applyFont="1" applyFill="1" applyBorder="1" applyAlignment="1">
      <alignment vertical="center"/>
    </xf>
    <xf numFmtId="0" fontId="0" fillId="0" borderId="0" xfId="0" applyFill="1" applyAlignment="1"/>
    <xf numFmtId="0" fontId="0" fillId="0" borderId="0" xfId="0" applyFont="1" applyFill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/>
    <xf numFmtId="0" fontId="0" fillId="0" borderId="0" xfId="0" applyFont="1" applyFill="1"/>
    <xf numFmtId="0" fontId="0" fillId="0" borderId="0" xfId="0" applyFont="1" applyFill="1" applyAlignment="1"/>
    <xf numFmtId="0" fontId="0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49" fontId="2" fillId="0" borderId="4" xfId="0" applyNumberFormat="1" applyFont="1" applyFill="1" applyBorder="1" applyAlignment="1" applyProtection="1">
      <alignment horizontal="center" vertical="center"/>
      <protection locked="0"/>
    </xf>
    <xf numFmtId="49" fontId="0" fillId="0" borderId="4" xfId="0" applyNumberFormat="1" applyFill="1" applyBorder="1" applyAlignment="1" applyProtection="1">
      <alignment horizontal="center" vertical="center"/>
      <protection locked="0"/>
    </xf>
    <xf numFmtId="0" fontId="0" fillId="4" borderId="4" xfId="0" applyFont="1" applyFill="1" applyBorder="1"/>
    <xf numFmtId="49" fontId="2" fillId="4" borderId="4" xfId="0" applyNumberFormat="1" applyFont="1" applyFill="1" applyBorder="1" applyProtection="1">
      <protection locked="0"/>
    </xf>
    <xf numFmtId="165" fontId="0" fillId="4" borderId="4" xfId="0" applyNumberFormat="1" applyFill="1" applyBorder="1" applyAlignment="1" applyProtection="1">
      <alignment horizontal="right"/>
      <protection locked="0"/>
    </xf>
    <xf numFmtId="166" fontId="2" fillId="4" borderId="4" xfId="0" applyNumberFormat="1" applyFont="1" applyFill="1" applyBorder="1" applyAlignment="1" applyProtection="1">
      <alignment horizontal="right"/>
      <protection locked="0"/>
    </xf>
    <xf numFmtId="0" fontId="0" fillId="4" borderId="4" xfId="0" applyFill="1" applyBorder="1" applyAlignment="1" applyProtection="1">
      <alignment horizontal="center"/>
      <protection locked="0"/>
    </xf>
    <xf numFmtId="0" fontId="4" fillId="4" borderId="4" xfId="0" applyFont="1" applyFill="1" applyBorder="1" applyProtection="1">
      <protection locked="0"/>
    </xf>
    <xf numFmtId="49" fontId="0" fillId="4" borderId="4" xfId="0" applyNumberFormat="1" applyFill="1" applyBorder="1" applyProtection="1">
      <protection locked="0"/>
    </xf>
    <xf numFmtId="0" fontId="5" fillId="0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165" fontId="0" fillId="0" borderId="4" xfId="0" applyNumberFormat="1" applyFont="1" applyFill="1" applyBorder="1" applyAlignment="1" applyProtection="1">
      <alignment horizontal="right"/>
      <protection locked="0"/>
    </xf>
    <xf numFmtId="0" fontId="0" fillId="0" borderId="4" xfId="0" applyFill="1" applyBorder="1"/>
    <xf numFmtId="0" fontId="0" fillId="5" borderId="4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7" borderId="4" xfId="0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0" fillId="0" borderId="1" xfId="0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</cellXfs>
  <cellStyles count="1">
    <cellStyle name="Normální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236221</xdr:colOff>
      <xdr:row>0</xdr:row>
      <xdr:rowOff>99061</xdr:rowOff>
    </xdr:from>
    <xdr:to>
      <xdr:col>1</xdr:col>
      <xdr:colOff>2034541</xdr:colOff>
      <xdr:row>0</xdr:row>
      <xdr:rowOff>1171493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488F14D-4F73-4651-83CC-8A88047FE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1" y="99061"/>
          <a:ext cx="2080260" cy="1072432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0</xdr:row>
      <xdr:rowOff>342900</xdr:rowOff>
    </xdr:from>
    <xdr:to>
      <xdr:col>11</xdr:col>
      <xdr:colOff>1257312</xdr:colOff>
      <xdr:row>8</xdr:row>
      <xdr:rowOff>152406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6E5386F-9ED7-4DFB-ADDC-E1E8C516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3640" y="342900"/>
          <a:ext cx="5166372" cy="25831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01"/>
  <sheetViews>
    <sheetView workbookViewId="0">
      <selection activeCell="F1" sqref="F1"/>
    </sheetView>
  </sheetViews>
  <sheetFormatPr defaultColWidth="9.109375" defaultRowHeight="14.4" x14ac:dyDescent="0.3"/>
  <cols>
    <col min="1" max="1" width="21" style="10" bestFit="1" customWidth="1"/>
    <col min="2" max="2" width="6" style="6" bestFit="1" customWidth="1"/>
    <col min="3" max="3" width="5.109375" style="6" bestFit="1" customWidth="1"/>
    <col min="4" max="4" width="10.5546875" style="6" bestFit="1" customWidth="1"/>
    <col min="5" max="5" width="12.33203125" style="10" bestFit="1" customWidth="1"/>
    <col min="6" max="6" width="11.109375" style="10" bestFit="1" customWidth="1"/>
    <col min="7" max="7" width="10.33203125" style="10" bestFit="1" customWidth="1"/>
    <col min="8" max="8" width="11.44140625" style="10" bestFit="1" customWidth="1"/>
    <col min="9" max="9" width="14.88671875" style="10" bestFit="1" customWidth="1"/>
    <col min="10" max="10" width="8.44140625" style="10" bestFit="1" customWidth="1"/>
    <col min="11" max="16384" width="9.109375" style="6"/>
  </cols>
  <sheetData>
    <row r="1" spans="1:10" x14ac:dyDescent="0.3">
      <c r="A1" s="9" t="s">
        <v>138</v>
      </c>
      <c r="B1" s="5" t="s">
        <v>139</v>
      </c>
      <c r="C1" s="5" t="s">
        <v>140</v>
      </c>
      <c r="D1" s="5" t="s">
        <v>141</v>
      </c>
      <c r="E1" s="9" t="s">
        <v>142</v>
      </c>
      <c r="F1" s="9" t="s">
        <v>143</v>
      </c>
      <c r="G1" s="9" t="s">
        <v>144</v>
      </c>
      <c r="H1" s="9" t="s">
        <v>145</v>
      </c>
      <c r="I1" s="9" t="s">
        <v>110</v>
      </c>
      <c r="J1" s="9" t="s">
        <v>146</v>
      </c>
    </row>
    <row r="2" spans="1:10" ht="15" x14ac:dyDescent="0.25">
      <c r="A2" s="9" t="str">
        <f>IF('Zadání dílců'!C16+'Zadání dílců'!D16+'Zadání dílců'!E16+'Zadání dílců'!F16+'Zadání dílců'!G16+'Zadání dílců'!H16+'Zadání dílců'!I16=0,"",CONCATENATE('Zadání dílců'!A16,'Zadání dílců'!B16,"_",'Zadání dílců'!L16))</f>
        <v/>
      </c>
      <c r="B2" s="5">
        <f>'Zadání dílců'!C16</f>
        <v>0</v>
      </c>
      <c r="C2" s="5">
        <f>'Zadání dílců'!D16</f>
        <v>0</v>
      </c>
      <c r="D2" s="5">
        <f>'Zadání dílců'!E16</f>
        <v>0</v>
      </c>
      <c r="E2" s="9" t="str">
        <f>'Pomocné neměnit'!W1</f>
        <v/>
      </c>
      <c r="F2" s="9" t="str">
        <f>'Pomocné neměnit'!X1</f>
        <v/>
      </c>
      <c r="G2" s="9" t="str">
        <f>'Pomocné neměnit'!Y1</f>
        <v/>
      </c>
      <c r="H2" s="9" t="str">
        <f>'Pomocné neměnit'!Z1</f>
        <v/>
      </c>
      <c r="I2" s="9" t="str">
        <f>IF('Zadání dílců'!K16="ANO",1,"")</f>
        <v/>
      </c>
      <c r="J2" s="9" t="str">
        <f>IF(ISBLANK('Zadání dílců'!J16),"",VLOOKUP('Zadání dílců'!J16,'Zadání dílců'!$C$5:$G$12,3,0))</f>
        <v/>
      </c>
    </row>
    <row r="3" spans="1:10" ht="15" x14ac:dyDescent="0.25">
      <c r="A3" s="9" t="str">
        <f>IF('Zadání dílců'!C17+'Zadání dílců'!D17+'Zadání dílců'!E17+'Zadání dílců'!F17+'Zadání dílců'!G17+'Zadání dílců'!H17+'Zadání dílců'!I17=0,"",CONCATENATE('Zadání dílců'!A17,'Zadání dílců'!B17,"_",'Zadání dílců'!L17))</f>
        <v/>
      </c>
      <c r="B3" s="5">
        <f>'Zadání dílců'!C17</f>
        <v>0</v>
      </c>
      <c r="C3" s="5">
        <f>'Zadání dílců'!D17</f>
        <v>0</v>
      </c>
      <c r="D3" s="5">
        <f>'Zadání dílců'!E17</f>
        <v>0</v>
      </c>
      <c r="E3" s="9" t="str">
        <f>'Pomocné neměnit'!W2</f>
        <v/>
      </c>
      <c r="F3" s="9" t="str">
        <f>'Pomocné neměnit'!X2</f>
        <v/>
      </c>
      <c r="G3" s="9" t="str">
        <f>'Pomocné neměnit'!Y2</f>
        <v/>
      </c>
      <c r="H3" s="9" t="str">
        <f>'Pomocné neměnit'!Z2</f>
        <v/>
      </c>
      <c r="I3" s="9" t="str">
        <f>IF('Zadání dílců'!K17="ANO",1,"")</f>
        <v/>
      </c>
      <c r="J3" s="9" t="str">
        <f>IF(ISBLANK('Zadání dílců'!J17),"",VLOOKUP('Zadání dílců'!J17,'Zadání dílců'!$C$5:$G$12,3,0))</f>
        <v/>
      </c>
    </row>
    <row r="4" spans="1:10" ht="15" x14ac:dyDescent="0.25">
      <c r="A4" s="9" t="str">
        <f>IF('Zadání dílců'!C18+'Zadání dílců'!D18+'Zadání dílců'!E18+'Zadání dílců'!F18+'Zadání dílců'!G18+'Zadání dílců'!H18+'Zadání dílců'!I18=0,"",CONCATENATE('Zadání dílců'!A18,'Zadání dílců'!B18,"_",'Zadání dílců'!L18))</f>
        <v/>
      </c>
      <c r="B4" s="5">
        <f>'Zadání dílců'!C18</f>
        <v>0</v>
      </c>
      <c r="C4" s="5">
        <f>'Zadání dílců'!D18</f>
        <v>0</v>
      </c>
      <c r="D4" s="5">
        <f>'Zadání dílců'!E18</f>
        <v>0</v>
      </c>
      <c r="E4" s="9" t="str">
        <f>'Pomocné neměnit'!W3</f>
        <v/>
      </c>
      <c r="F4" s="9" t="str">
        <f>'Pomocné neměnit'!X3</f>
        <v/>
      </c>
      <c r="G4" s="9" t="str">
        <f>'Pomocné neměnit'!Y3</f>
        <v/>
      </c>
      <c r="H4" s="9" t="str">
        <f>'Pomocné neměnit'!Z3</f>
        <v/>
      </c>
      <c r="I4" s="9" t="str">
        <f>IF('Zadání dílců'!K18="ANO",1,"")</f>
        <v/>
      </c>
      <c r="J4" s="9" t="str">
        <f>IF(ISBLANK('Zadání dílců'!J18),"",VLOOKUP('Zadání dílců'!J18,'Zadání dílců'!$C$5:$G$12,3,0))</f>
        <v/>
      </c>
    </row>
    <row r="5" spans="1:10" ht="15" x14ac:dyDescent="0.25">
      <c r="A5" s="9" t="str">
        <f>IF('Zadání dílců'!C19+'Zadání dílců'!D19+'Zadání dílců'!E19+'Zadání dílců'!F19+'Zadání dílců'!G19+'Zadání dílců'!H19+'Zadání dílců'!I19=0,"",CONCATENATE('Zadání dílců'!A19,'Zadání dílců'!B19,"_",'Zadání dílců'!L19))</f>
        <v/>
      </c>
      <c r="B5" s="5">
        <f>'Zadání dílců'!C19</f>
        <v>0</v>
      </c>
      <c r="C5" s="5">
        <f>'Zadání dílců'!D19</f>
        <v>0</v>
      </c>
      <c r="D5" s="5">
        <f>'Zadání dílců'!E19</f>
        <v>0</v>
      </c>
      <c r="E5" s="9" t="str">
        <f>'Pomocné neměnit'!W4</f>
        <v/>
      </c>
      <c r="F5" s="9" t="str">
        <f>'Pomocné neměnit'!X4</f>
        <v/>
      </c>
      <c r="G5" s="9" t="str">
        <f>'Pomocné neměnit'!Y4</f>
        <v/>
      </c>
      <c r="H5" s="9" t="str">
        <f>'Pomocné neměnit'!Z4</f>
        <v/>
      </c>
      <c r="I5" s="9" t="str">
        <f>IF('Zadání dílců'!K19="ANO",1,"")</f>
        <v/>
      </c>
      <c r="J5" s="9" t="str">
        <f>IF(ISBLANK('Zadání dílců'!J19),"",VLOOKUP('Zadání dílců'!J19,'Zadání dílců'!$C$5:$G$12,3,0))</f>
        <v/>
      </c>
    </row>
    <row r="6" spans="1:10" ht="15" x14ac:dyDescent="0.25">
      <c r="A6" s="9" t="str">
        <f>IF('Zadání dílců'!C20+'Zadání dílců'!D20+'Zadání dílců'!E20+'Zadání dílců'!F20+'Zadání dílců'!G20+'Zadání dílců'!H20+'Zadání dílců'!I20=0,"",CONCATENATE('Zadání dílců'!A20,'Zadání dílců'!B20,"_",'Zadání dílců'!L20))</f>
        <v/>
      </c>
      <c r="B6" s="5">
        <f>'Zadání dílců'!C20</f>
        <v>0</v>
      </c>
      <c r="C6" s="5">
        <f>'Zadání dílců'!D20</f>
        <v>0</v>
      </c>
      <c r="D6" s="5">
        <f>'Zadání dílců'!E20</f>
        <v>0</v>
      </c>
      <c r="E6" s="9" t="str">
        <f>'Pomocné neměnit'!W5</f>
        <v/>
      </c>
      <c r="F6" s="9" t="str">
        <f>'Pomocné neměnit'!X5</f>
        <v/>
      </c>
      <c r="G6" s="9" t="str">
        <f>'Pomocné neměnit'!Y5</f>
        <v/>
      </c>
      <c r="H6" s="9" t="str">
        <f>'Pomocné neměnit'!Z5</f>
        <v/>
      </c>
      <c r="I6" s="9" t="str">
        <f>IF('Zadání dílců'!K20="ANO",1,"")</f>
        <v/>
      </c>
      <c r="J6" s="9" t="str">
        <f>IF(ISBLANK('Zadání dílců'!J20),"",VLOOKUP('Zadání dílců'!J20,'Zadání dílců'!$C$5:$G$12,3,0))</f>
        <v/>
      </c>
    </row>
    <row r="7" spans="1:10" ht="15" x14ac:dyDescent="0.25">
      <c r="A7" s="9" t="str">
        <f>IF('Zadání dílců'!C21+'Zadání dílců'!D21+'Zadání dílců'!E21+'Zadání dílců'!F21+'Zadání dílců'!G21+'Zadání dílců'!H21+'Zadání dílců'!I21=0,"",CONCATENATE('Zadání dílců'!A21,'Zadání dílců'!B21,"_",'Zadání dílců'!L21))</f>
        <v/>
      </c>
      <c r="B7" s="5">
        <f>'Zadání dílců'!C21</f>
        <v>0</v>
      </c>
      <c r="C7" s="5">
        <f>'Zadání dílců'!D21</f>
        <v>0</v>
      </c>
      <c r="D7" s="5">
        <f>'Zadání dílců'!E21</f>
        <v>0</v>
      </c>
      <c r="E7" s="9" t="str">
        <f>'Pomocné neměnit'!W6</f>
        <v/>
      </c>
      <c r="F7" s="9" t="str">
        <f>'Pomocné neměnit'!X6</f>
        <v/>
      </c>
      <c r="G7" s="9" t="str">
        <f>'Pomocné neměnit'!Y6</f>
        <v/>
      </c>
      <c r="H7" s="9" t="str">
        <f>'Pomocné neměnit'!Z6</f>
        <v/>
      </c>
      <c r="I7" s="9" t="str">
        <f>IF('Zadání dílců'!K21="ANO",1,"")</f>
        <v/>
      </c>
      <c r="J7" s="9" t="str">
        <f>IF(ISBLANK('Zadání dílců'!J21),"",VLOOKUP('Zadání dílců'!J21,'Zadání dílců'!$C$5:$G$12,3,0))</f>
        <v/>
      </c>
    </row>
    <row r="8" spans="1:10" ht="15" x14ac:dyDescent="0.25">
      <c r="A8" s="9" t="str">
        <f>IF('Zadání dílců'!C22+'Zadání dílců'!D22+'Zadání dílců'!E22+'Zadání dílců'!F22+'Zadání dílců'!G22+'Zadání dílců'!H22+'Zadání dílců'!I22=0,"",CONCATENATE('Zadání dílců'!A22,'Zadání dílců'!B22,"_",'Zadání dílců'!L22))</f>
        <v/>
      </c>
      <c r="B8" s="5">
        <f>'Zadání dílců'!C22</f>
        <v>0</v>
      </c>
      <c r="C8" s="5">
        <f>'Zadání dílců'!D22</f>
        <v>0</v>
      </c>
      <c r="D8" s="5">
        <f>'Zadání dílců'!E22</f>
        <v>0</v>
      </c>
      <c r="E8" s="9" t="str">
        <f>'Pomocné neměnit'!W7</f>
        <v/>
      </c>
      <c r="F8" s="9" t="str">
        <f>'Pomocné neměnit'!X7</f>
        <v/>
      </c>
      <c r="G8" s="9" t="str">
        <f>'Pomocné neměnit'!Y7</f>
        <v/>
      </c>
      <c r="H8" s="9" t="str">
        <f>'Pomocné neměnit'!Z7</f>
        <v/>
      </c>
      <c r="I8" s="9" t="str">
        <f>IF('Zadání dílců'!K22="ANO",1,"")</f>
        <v/>
      </c>
      <c r="J8" s="9" t="str">
        <f>IF(ISBLANK('Zadání dílců'!J22),"",VLOOKUP('Zadání dílců'!J22,'Zadání dílců'!$C$5:$G$12,3,0))</f>
        <v/>
      </c>
    </row>
    <row r="9" spans="1:10" ht="15" x14ac:dyDescent="0.25">
      <c r="A9" s="9" t="str">
        <f>IF('Zadání dílců'!C23+'Zadání dílců'!D23+'Zadání dílců'!E23+'Zadání dílců'!F23+'Zadání dílců'!G23+'Zadání dílců'!H23+'Zadání dílců'!I23=0,"",CONCATENATE('Zadání dílců'!A23,'Zadání dílců'!B23,"_",'Zadání dílců'!L23))</f>
        <v/>
      </c>
      <c r="B9" s="5">
        <f>'Zadání dílců'!C23</f>
        <v>0</v>
      </c>
      <c r="C9" s="5">
        <f>'Zadání dílců'!D23</f>
        <v>0</v>
      </c>
      <c r="D9" s="5">
        <f>'Zadání dílců'!E23</f>
        <v>0</v>
      </c>
      <c r="E9" s="9" t="str">
        <f>'Pomocné neměnit'!W8</f>
        <v/>
      </c>
      <c r="F9" s="9" t="str">
        <f>'Pomocné neměnit'!X8</f>
        <v/>
      </c>
      <c r="G9" s="9" t="str">
        <f>'Pomocné neměnit'!Y8</f>
        <v/>
      </c>
      <c r="H9" s="9" t="str">
        <f>'Pomocné neměnit'!Z8</f>
        <v/>
      </c>
      <c r="I9" s="9" t="str">
        <f>IF('Zadání dílců'!K23="ANO",1,"")</f>
        <v/>
      </c>
      <c r="J9" s="9" t="str">
        <f>IF(ISBLANK('Zadání dílců'!J23),"",VLOOKUP('Zadání dílců'!J23,'Zadání dílců'!$C$5:$G$12,3,0))</f>
        <v/>
      </c>
    </row>
    <row r="10" spans="1:10" ht="15" x14ac:dyDescent="0.25">
      <c r="A10" s="9" t="str">
        <f>IF('Zadání dílců'!C24+'Zadání dílců'!D24+'Zadání dílců'!E24+'Zadání dílců'!F24+'Zadání dílců'!G24+'Zadání dílců'!H24+'Zadání dílců'!I24=0,"",CONCATENATE('Zadání dílců'!A24,'Zadání dílců'!B24,"_",'Zadání dílců'!L24))</f>
        <v/>
      </c>
      <c r="B10" s="5">
        <f>'Zadání dílců'!C24</f>
        <v>0</v>
      </c>
      <c r="C10" s="5">
        <f>'Zadání dílců'!D24</f>
        <v>0</v>
      </c>
      <c r="D10" s="5">
        <f>'Zadání dílců'!E24</f>
        <v>0</v>
      </c>
      <c r="E10" s="9" t="str">
        <f>'Pomocné neměnit'!W9</f>
        <v/>
      </c>
      <c r="F10" s="9" t="str">
        <f>'Pomocné neměnit'!X9</f>
        <v/>
      </c>
      <c r="G10" s="9" t="str">
        <f>'Pomocné neměnit'!Y9</f>
        <v/>
      </c>
      <c r="H10" s="9" t="str">
        <f>'Pomocné neměnit'!Z9</f>
        <v/>
      </c>
      <c r="I10" s="9" t="str">
        <f>IF('Zadání dílců'!K24="ANO",1,"")</f>
        <v/>
      </c>
      <c r="J10" s="9" t="str">
        <f>IF(ISBLANK('Zadání dílců'!J24),"",VLOOKUP('Zadání dílců'!J24,'Zadání dílců'!$C$5:$G$12,3,0))</f>
        <v/>
      </c>
    </row>
    <row r="11" spans="1:10" ht="15" x14ac:dyDescent="0.25">
      <c r="A11" s="9" t="str">
        <f>IF('Zadání dílců'!C25+'Zadání dílců'!D25+'Zadání dílců'!E25+'Zadání dílců'!F25+'Zadání dílců'!G25+'Zadání dílců'!H25+'Zadání dílců'!I25=0,"",CONCATENATE('Zadání dílců'!A25,'Zadání dílců'!B25,"_",'Zadání dílců'!L25))</f>
        <v/>
      </c>
      <c r="B11" s="5">
        <f>'Zadání dílců'!C25</f>
        <v>0</v>
      </c>
      <c r="C11" s="5">
        <f>'Zadání dílců'!D25</f>
        <v>0</v>
      </c>
      <c r="D11" s="5">
        <f>'Zadání dílců'!E25</f>
        <v>0</v>
      </c>
      <c r="E11" s="9" t="str">
        <f>'Pomocné neměnit'!W10</f>
        <v/>
      </c>
      <c r="F11" s="9" t="str">
        <f>'Pomocné neměnit'!X10</f>
        <v/>
      </c>
      <c r="G11" s="9" t="str">
        <f>'Pomocné neměnit'!Y10</f>
        <v/>
      </c>
      <c r="H11" s="9" t="str">
        <f>'Pomocné neměnit'!Z10</f>
        <v/>
      </c>
      <c r="I11" s="9" t="str">
        <f>IF('Zadání dílců'!K25="ANO",1,"")</f>
        <v/>
      </c>
      <c r="J11" s="9" t="str">
        <f>IF(ISBLANK('Zadání dílců'!J25),"",VLOOKUP('Zadání dílců'!J25,'Zadání dílců'!$C$5:$G$12,3,0))</f>
        <v/>
      </c>
    </row>
    <row r="12" spans="1:10" ht="15" x14ac:dyDescent="0.25">
      <c r="A12" s="9" t="str">
        <f>IF('Zadání dílců'!C26+'Zadání dílců'!D26+'Zadání dílců'!E26+'Zadání dílců'!F26+'Zadání dílců'!G26+'Zadání dílců'!H26+'Zadání dílců'!I26=0,"",CONCATENATE('Zadání dílců'!A26,'Zadání dílců'!B26,"_",'Zadání dílců'!L26))</f>
        <v/>
      </c>
      <c r="B12" s="5">
        <f>'Zadání dílců'!C26</f>
        <v>0</v>
      </c>
      <c r="C12" s="5">
        <f>'Zadání dílců'!D26</f>
        <v>0</v>
      </c>
      <c r="D12" s="5">
        <f>'Zadání dílců'!E26</f>
        <v>0</v>
      </c>
      <c r="E12" s="9" t="str">
        <f>'Pomocné neměnit'!W11</f>
        <v/>
      </c>
      <c r="F12" s="9" t="str">
        <f>'Pomocné neměnit'!X11</f>
        <v/>
      </c>
      <c r="G12" s="9" t="str">
        <f>'Pomocné neměnit'!Y11</f>
        <v/>
      </c>
      <c r="H12" s="9" t="str">
        <f>'Pomocné neměnit'!Z11</f>
        <v/>
      </c>
      <c r="I12" s="9" t="str">
        <f>IF('Zadání dílců'!K26="ANO",1,"")</f>
        <v/>
      </c>
      <c r="J12" s="9" t="str">
        <f>IF(ISBLANK('Zadání dílců'!J26),"",VLOOKUP('Zadání dílců'!J26,'Zadání dílců'!$C$5:$G$12,3,0))</f>
        <v/>
      </c>
    </row>
    <row r="13" spans="1:10" ht="15" x14ac:dyDescent="0.25">
      <c r="A13" s="9" t="str">
        <f>IF('Zadání dílců'!C27+'Zadání dílců'!D27+'Zadání dílců'!E27+'Zadání dílců'!F27+'Zadání dílců'!G27+'Zadání dílců'!H27+'Zadání dílců'!I27=0,"",CONCATENATE('Zadání dílců'!A27,'Zadání dílců'!B27,"_",'Zadání dílců'!L27))</f>
        <v/>
      </c>
      <c r="B13" s="5">
        <f>'Zadání dílců'!C27</f>
        <v>0</v>
      </c>
      <c r="C13" s="5">
        <f>'Zadání dílců'!D27</f>
        <v>0</v>
      </c>
      <c r="D13" s="5">
        <f>'Zadání dílců'!E27</f>
        <v>0</v>
      </c>
      <c r="E13" s="9" t="str">
        <f>'Pomocné neměnit'!W12</f>
        <v/>
      </c>
      <c r="F13" s="9" t="str">
        <f>'Pomocné neměnit'!X12</f>
        <v/>
      </c>
      <c r="G13" s="9" t="str">
        <f>'Pomocné neměnit'!Y12</f>
        <v/>
      </c>
      <c r="H13" s="9" t="str">
        <f>'Pomocné neměnit'!Z12</f>
        <v/>
      </c>
      <c r="I13" s="9" t="str">
        <f>IF('Zadání dílců'!K27="ANO",1,"")</f>
        <v/>
      </c>
      <c r="J13" s="9" t="str">
        <f>IF(ISBLANK('Zadání dílců'!J27),"",VLOOKUP('Zadání dílců'!J27,'Zadání dílců'!$C$5:$G$12,3,0))</f>
        <v/>
      </c>
    </row>
    <row r="14" spans="1:10" ht="15" x14ac:dyDescent="0.25">
      <c r="A14" s="9" t="str">
        <f>IF('Zadání dílců'!C28+'Zadání dílců'!D28+'Zadání dílců'!E28+'Zadání dílců'!F28+'Zadání dílců'!G28+'Zadání dílců'!H28+'Zadání dílců'!I28=0,"",CONCATENATE('Zadání dílců'!A28,'Zadání dílců'!B28,"_",'Zadání dílců'!L28))</f>
        <v/>
      </c>
      <c r="B14" s="5">
        <f>'Zadání dílců'!C28</f>
        <v>0</v>
      </c>
      <c r="C14" s="5">
        <f>'Zadání dílců'!D28</f>
        <v>0</v>
      </c>
      <c r="D14" s="5">
        <f>'Zadání dílců'!E28</f>
        <v>0</v>
      </c>
      <c r="E14" s="9" t="str">
        <f>'Pomocné neměnit'!W13</f>
        <v/>
      </c>
      <c r="F14" s="9" t="str">
        <f>'Pomocné neměnit'!X13</f>
        <v/>
      </c>
      <c r="G14" s="9" t="str">
        <f>'Pomocné neměnit'!Y13</f>
        <v/>
      </c>
      <c r="H14" s="9" t="str">
        <f>'Pomocné neměnit'!Z13</f>
        <v/>
      </c>
      <c r="I14" s="9" t="str">
        <f>IF('Zadání dílců'!K28="ANO",1,"")</f>
        <v/>
      </c>
      <c r="J14" s="9" t="str">
        <f>IF(ISBLANK('Zadání dílců'!J28),"",VLOOKUP('Zadání dílců'!J28,'Zadání dílců'!$C$5:$G$12,3,0))</f>
        <v/>
      </c>
    </row>
    <row r="15" spans="1:10" ht="15" x14ac:dyDescent="0.25">
      <c r="A15" s="9" t="str">
        <f>IF('Zadání dílců'!C29+'Zadání dílců'!D29+'Zadání dílců'!E29+'Zadání dílců'!F29+'Zadání dílců'!G29+'Zadání dílců'!H29+'Zadání dílců'!I29=0,"",CONCATENATE('Zadání dílců'!A29,'Zadání dílců'!B29,"_",'Zadání dílců'!L29))</f>
        <v/>
      </c>
      <c r="B15" s="5">
        <f>'Zadání dílců'!C29</f>
        <v>0</v>
      </c>
      <c r="C15" s="5">
        <f>'Zadání dílců'!D29</f>
        <v>0</v>
      </c>
      <c r="D15" s="5">
        <f>'Zadání dílců'!E29</f>
        <v>0</v>
      </c>
      <c r="E15" s="9" t="str">
        <f>'Pomocné neměnit'!W14</f>
        <v/>
      </c>
      <c r="F15" s="9" t="str">
        <f>'Pomocné neměnit'!X14</f>
        <v/>
      </c>
      <c r="G15" s="9" t="str">
        <f>'Pomocné neměnit'!Y14</f>
        <v/>
      </c>
      <c r="H15" s="9" t="str">
        <f>'Pomocné neměnit'!Z14</f>
        <v/>
      </c>
      <c r="I15" s="9" t="str">
        <f>IF('Zadání dílců'!K29="ANO",1,"")</f>
        <v/>
      </c>
      <c r="J15" s="9" t="str">
        <f>IF(ISBLANK('Zadání dílců'!J29),"",VLOOKUP('Zadání dílců'!J29,'Zadání dílců'!$C$5:$G$12,3,0))</f>
        <v/>
      </c>
    </row>
    <row r="16" spans="1:10" x14ac:dyDescent="0.3">
      <c r="A16" s="9" t="str">
        <f>IF('Zadání dílců'!C30+'Zadání dílců'!D30+'Zadání dílců'!E30+'Zadání dílců'!F30+'Zadání dílců'!G30+'Zadání dílců'!H30+'Zadání dílců'!I30=0,"",CONCATENATE('Zadání dílců'!A30,'Zadání dílců'!B30,"_",'Zadání dílců'!L30))</f>
        <v/>
      </c>
      <c r="B16" s="5">
        <f>'Zadání dílců'!C30</f>
        <v>0</v>
      </c>
      <c r="C16" s="5">
        <f>'Zadání dílců'!D30</f>
        <v>0</v>
      </c>
      <c r="D16" s="5">
        <f>'Zadání dílců'!E30</f>
        <v>0</v>
      </c>
      <c r="E16" s="9" t="str">
        <f>'Pomocné neměnit'!W15</f>
        <v/>
      </c>
      <c r="F16" s="9" t="str">
        <f>'Pomocné neměnit'!X15</f>
        <v/>
      </c>
      <c r="G16" s="9" t="str">
        <f>'Pomocné neměnit'!Y15</f>
        <v/>
      </c>
      <c r="H16" s="9" t="str">
        <f>'Pomocné neměnit'!Z15</f>
        <v/>
      </c>
      <c r="I16" s="9" t="str">
        <f>IF('Zadání dílců'!K30="ANO",1,"")</f>
        <v/>
      </c>
      <c r="J16" s="9" t="str">
        <f>IF(ISBLANK('Zadání dílců'!J30),"",VLOOKUP('Zadání dílců'!J30,'Zadání dílců'!$C$5:$G$12,3,0))</f>
        <v/>
      </c>
    </row>
    <row r="17" spans="1:10" x14ac:dyDescent="0.3">
      <c r="A17" s="9" t="str">
        <f>IF('Zadání dílců'!C31+'Zadání dílců'!D31+'Zadání dílců'!E31+'Zadání dílců'!F31+'Zadání dílců'!G31+'Zadání dílců'!H31+'Zadání dílců'!I31=0,"",CONCATENATE('Zadání dílců'!A31,'Zadání dílců'!B31,"_",'Zadání dílců'!L31))</f>
        <v/>
      </c>
      <c r="B17" s="5">
        <f>'Zadání dílců'!C31</f>
        <v>0</v>
      </c>
      <c r="C17" s="5">
        <f>'Zadání dílců'!D31</f>
        <v>0</v>
      </c>
      <c r="D17" s="5">
        <f>'Zadání dílců'!E31</f>
        <v>0</v>
      </c>
      <c r="E17" s="9" t="str">
        <f>'Pomocné neměnit'!W16</f>
        <v/>
      </c>
      <c r="F17" s="9" t="str">
        <f>'Pomocné neměnit'!X16</f>
        <v/>
      </c>
      <c r="G17" s="9" t="str">
        <f>'Pomocné neměnit'!Y16</f>
        <v/>
      </c>
      <c r="H17" s="9" t="str">
        <f>'Pomocné neměnit'!Z16</f>
        <v/>
      </c>
      <c r="I17" s="9" t="str">
        <f>IF('Zadání dílců'!K31="ANO",1,"")</f>
        <v/>
      </c>
      <c r="J17" s="9" t="str">
        <f>IF(ISBLANK('Zadání dílců'!J31),"",VLOOKUP('Zadání dílců'!J31,'Zadání dílců'!$C$5:$G$12,3,0))</f>
        <v/>
      </c>
    </row>
    <row r="18" spans="1:10" x14ac:dyDescent="0.3">
      <c r="A18" s="9" t="str">
        <f>IF('Zadání dílců'!C32+'Zadání dílců'!D32+'Zadání dílců'!E32+'Zadání dílců'!F32+'Zadání dílců'!G32+'Zadání dílců'!H32+'Zadání dílců'!I32=0,"",CONCATENATE('Zadání dílců'!A32,'Zadání dílců'!B32,"_",'Zadání dílců'!L32))</f>
        <v/>
      </c>
      <c r="B18" s="5">
        <f>'Zadání dílců'!C32</f>
        <v>0</v>
      </c>
      <c r="C18" s="5">
        <f>'Zadání dílců'!D32</f>
        <v>0</v>
      </c>
      <c r="D18" s="5">
        <f>'Zadání dílců'!E32</f>
        <v>0</v>
      </c>
      <c r="E18" s="9" t="str">
        <f>'Pomocné neměnit'!W17</f>
        <v/>
      </c>
      <c r="F18" s="9" t="str">
        <f>'Pomocné neměnit'!X17</f>
        <v/>
      </c>
      <c r="G18" s="9" t="str">
        <f>'Pomocné neměnit'!Y17</f>
        <v/>
      </c>
      <c r="H18" s="9" t="str">
        <f>'Pomocné neměnit'!Z17</f>
        <v/>
      </c>
      <c r="I18" s="9" t="str">
        <f>IF('Zadání dílců'!K32="ANO",1,"")</f>
        <v/>
      </c>
      <c r="J18" s="9" t="str">
        <f>IF(ISBLANK('Zadání dílců'!J32),"",VLOOKUP('Zadání dílců'!J32,'Zadání dílců'!$C$5:$G$12,3,0))</f>
        <v/>
      </c>
    </row>
    <row r="19" spans="1:10" x14ac:dyDescent="0.3">
      <c r="A19" s="9" t="str">
        <f>IF('Zadání dílců'!C33+'Zadání dílců'!D33+'Zadání dílců'!E33+'Zadání dílců'!F33+'Zadání dílců'!G33+'Zadání dílců'!H33+'Zadání dílců'!I33=0,"",CONCATENATE('Zadání dílců'!A33,'Zadání dílců'!B33,"_",'Zadání dílců'!L33))</f>
        <v/>
      </c>
      <c r="B19" s="5">
        <f>'Zadání dílců'!C33</f>
        <v>0</v>
      </c>
      <c r="C19" s="5">
        <f>'Zadání dílců'!D33</f>
        <v>0</v>
      </c>
      <c r="D19" s="5">
        <f>'Zadání dílců'!E33</f>
        <v>0</v>
      </c>
      <c r="E19" s="9" t="str">
        <f>'Pomocné neměnit'!W18</f>
        <v/>
      </c>
      <c r="F19" s="9" t="str">
        <f>'Pomocné neměnit'!X18</f>
        <v/>
      </c>
      <c r="G19" s="9" t="str">
        <f>'Pomocné neměnit'!Y18</f>
        <v/>
      </c>
      <c r="H19" s="9" t="str">
        <f>'Pomocné neměnit'!Z18</f>
        <v/>
      </c>
      <c r="I19" s="9" t="str">
        <f>IF('Zadání dílců'!K33="ANO",1,"")</f>
        <v/>
      </c>
      <c r="J19" s="9" t="str">
        <f>IF(ISBLANK('Zadání dílců'!J33),"",VLOOKUP('Zadání dílců'!J33,'Zadání dílců'!$C$5:$G$12,3,0))</f>
        <v/>
      </c>
    </row>
    <row r="20" spans="1:10" x14ac:dyDescent="0.3">
      <c r="A20" s="9" t="str">
        <f>IF('Zadání dílců'!C34+'Zadání dílců'!D34+'Zadání dílců'!E34+'Zadání dílců'!F34+'Zadání dílců'!G34+'Zadání dílců'!H34+'Zadání dílců'!I34=0,"",CONCATENATE('Zadání dílců'!A34,'Zadání dílců'!B34,"_",'Zadání dílců'!L34))</f>
        <v/>
      </c>
      <c r="B20" s="5">
        <f>'Zadání dílců'!C34</f>
        <v>0</v>
      </c>
      <c r="C20" s="5">
        <f>'Zadání dílců'!D34</f>
        <v>0</v>
      </c>
      <c r="D20" s="5">
        <f>'Zadání dílců'!E34</f>
        <v>0</v>
      </c>
      <c r="E20" s="9" t="str">
        <f>'Pomocné neměnit'!W19</f>
        <v/>
      </c>
      <c r="F20" s="9" t="str">
        <f>'Pomocné neměnit'!X19</f>
        <v/>
      </c>
      <c r="G20" s="9" t="str">
        <f>'Pomocné neměnit'!Y19</f>
        <v/>
      </c>
      <c r="H20" s="9" t="str">
        <f>'Pomocné neměnit'!Z19</f>
        <v/>
      </c>
      <c r="I20" s="9" t="str">
        <f>IF('Zadání dílců'!K34="ANO",1,"")</f>
        <v/>
      </c>
      <c r="J20" s="9" t="str">
        <f>IF(ISBLANK('Zadání dílců'!J34),"",VLOOKUP('Zadání dílců'!J34,'Zadání dílců'!$C$5:$G$12,3,0))</f>
        <v/>
      </c>
    </row>
    <row r="21" spans="1:10" x14ac:dyDescent="0.3">
      <c r="A21" s="9" t="str">
        <f>IF('Zadání dílců'!C35+'Zadání dílců'!D35+'Zadání dílců'!E35+'Zadání dílců'!F35+'Zadání dílců'!G35+'Zadání dílců'!H35+'Zadání dílců'!I35=0,"",CONCATENATE('Zadání dílců'!A35,'Zadání dílců'!B35,"_",'Zadání dílců'!L35))</f>
        <v/>
      </c>
      <c r="B21" s="5">
        <f>'Zadání dílců'!C35</f>
        <v>0</v>
      </c>
      <c r="C21" s="5">
        <f>'Zadání dílců'!D35</f>
        <v>0</v>
      </c>
      <c r="D21" s="5">
        <f>'Zadání dílců'!E35</f>
        <v>0</v>
      </c>
      <c r="E21" s="9" t="str">
        <f>'Pomocné neměnit'!W20</f>
        <v/>
      </c>
      <c r="F21" s="9" t="str">
        <f>'Pomocné neměnit'!X20</f>
        <v/>
      </c>
      <c r="G21" s="9" t="str">
        <f>'Pomocné neměnit'!Y20</f>
        <v/>
      </c>
      <c r="H21" s="9" t="str">
        <f>'Pomocné neměnit'!Z20</f>
        <v/>
      </c>
      <c r="I21" s="9" t="str">
        <f>IF('Zadání dílců'!K35="ANO",1,"")</f>
        <v/>
      </c>
      <c r="J21" s="9" t="str">
        <f>IF(ISBLANK('Zadání dílců'!J35),"",VLOOKUP('Zadání dílců'!J35,'Zadání dílců'!$C$5:$G$12,3,0))</f>
        <v/>
      </c>
    </row>
    <row r="22" spans="1:10" x14ac:dyDescent="0.3">
      <c r="A22" s="9" t="str">
        <f>IF('Zadání dílců'!C36+'Zadání dílců'!D36+'Zadání dílců'!E36+'Zadání dílců'!F36+'Zadání dílců'!G36+'Zadání dílců'!H36+'Zadání dílců'!I36=0,"",CONCATENATE('Zadání dílců'!A36,'Zadání dílců'!B36,"_",'Zadání dílců'!L36))</f>
        <v/>
      </c>
      <c r="B22" s="5">
        <f>'Zadání dílců'!C36</f>
        <v>0</v>
      </c>
      <c r="C22" s="5">
        <f>'Zadání dílců'!D36</f>
        <v>0</v>
      </c>
      <c r="D22" s="5">
        <f>'Zadání dílců'!E36</f>
        <v>0</v>
      </c>
      <c r="E22" s="9" t="str">
        <f>'Pomocné neměnit'!W21</f>
        <v/>
      </c>
      <c r="F22" s="9" t="str">
        <f>'Pomocné neměnit'!X21</f>
        <v/>
      </c>
      <c r="G22" s="9" t="str">
        <f>'Pomocné neměnit'!Y21</f>
        <v/>
      </c>
      <c r="H22" s="9" t="str">
        <f>'Pomocné neměnit'!Z21</f>
        <v/>
      </c>
      <c r="I22" s="9" t="str">
        <f>IF('Zadání dílců'!K36="ANO",1,"")</f>
        <v/>
      </c>
      <c r="J22" s="9" t="str">
        <f>IF(ISBLANK('Zadání dílců'!J36),"",VLOOKUP('Zadání dílců'!J36,'Zadání dílců'!$C$5:$G$12,3,0))</f>
        <v/>
      </c>
    </row>
    <row r="23" spans="1:10" x14ac:dyDescent="0.3">
      <c r="A23" s="9" t="str">
        <f>IF('Zadání dílců'!C37+'Zadání dílců'!D37+'Zadání dílců'!E37+'Zadání dílců'!F37+'Zadání dílců'!G37+'Zadání dílců'!H37+'Zadání dílců'!I37=0,"",CONCATENATE('Zadání dílců'!A37,'Zadání dílců'!B37,"_",'Zadání dílců'!L37))</f>
        <v/>
      </c>
      <c r="B23" s="5">
        <f>'Zadání dílců'!C37</f>
        <v>0</v>
      </c>
      <c r="C23" s="5">
        <f>'Zadání dílců'!D37</f>
        <v>0</v>
      </c>
      <c r="D23" s="5">
        <f>'Zadání dílců'!E37</f>
        <v>0</v>
      </c>
      <c r="E23" s="9" t="str">
        <f>'Pomocné neměnit'!W22</f>
        <v/>
      </c>
      <c r="F23" s="9" t="str">
        <f>'Pomocné neměnit'!X22</f>
        <v/>
      </c>
      <c r="G23" s="9" t="str">
        <f>'Pomocné neměnit'!Y22</f>
        <v/>
      </c>
      <c r="H23" s="9" t="str">
        <f>'Pomocné neměnit'!Z22</f>
        <v/>
      </c>
      <c r="I23" s="9" t="str">
        <f>IF('Zadání dílců'!K37="ANO",1,"")</f>
        <v/>
      </c>
      <c r="J23" s="9" t="str">
        <f>IF(ISBLANK('Zadání dílců'!J37),"",VLOOKUP('Zadání dílců'!J37,'Zadání dílců'!$C$5:$G$12,3,0))</f>
        <v/>
      </c>
    </row>
    <row r="24" spans="1:10" x14ac:dyDescent="0.3">
      <c r="A24" s="9" t="str">
        <f>IF('Zadání dílců'!C38+'Zadání dílců'!D38+'Zadání dílců'!E38+'Zadání dílců'!F38+'Zadání dílců'!G38+'Zadání dílců'!H38+'Zadání dílců'!I38=0,"",CONCATENATE('Zadání dílců'!A38,'Zadání dílců'!B38,"_",'Zadání dílců'!L38))</f>
        <v/>
      </c>
      <c r="B24" s="5">
        <f>'Zadání dílců'!C38</f>
        <v>0</v>
      </c>
      <c r="C24" s="5">
        <f>'Zadání dílců'!D38</f>
        <v>0</v>
      </c>
      <c r="D24" s="5">
        <f>'Zadání dílců'!E38</f>
        <v>0</v>
      </c>
      <c r="E24" s="9" t="str">
        <f>'Pomocné neměnit'!W23</f>
        <v/>
      </c>
      <c r="F24" s="9" t="str">
        <f>'Pomocné neměnit'!X23</f>
        <v/>
      </c>
      <c r="G24" s="9" t="str">
        <f>'Pomocné neměnit'!Y23</f>
        <v/>
      </c>
      <c r="H24" s="9" t="str">
        <f>'Pomocné neměnit'!Z23</f>
        <v/>
      </c>
      <c r="I24" s="9" t="str">
        <f>IF('Zadání dílců'!K38="ANO",1,"")</f>
        <v/>
      </c>
      <c r="J24" s="9" t="str">
        <f>IF(ISBLANK('Zadání dílců'!J38),"",VLOOKUP('Zadání dílců'!J38,'Zadání dílců'!$C$5:$G$12,3,0))</f>
        <v/>
      </c>
    </row>
    <row r="25" spans="1:10" x14ac:dyDescent="0.3">
      <c r="A25" s="9" t="str">
        <f>IF('Zadání dílců'!C39+'Zadání dílců'!D39+'Zadání dílců'!E39+'Zadání dílců'!F39+'Zadání dílců'!G39+'Zadání dílců'!H39+'Zadání dílců'!I39=0,"",CONCATENATE('Zadání dílců'!A39,'Zadání dílců'!B39,"_",'Zadání dílců'!L39))</f>
        <v/>
      </c>
      <c r="B25" s="5">
        <f>'Zadání dílců'!C39</f>
        <v>0</v>
      </c>
      <c r="C25" s="5">
        <f>'Zadání dílců'!D39</f>
        <v>0</v>
      </c>
      <c r="D25" s="5">
        <f>'Zadání dílců'!E39</f>
        <v>0</v>
      </c>
      <c r="E25" s="9" t="str">
        <f>'Pomocné neměnit'!W24</f>
        <v/>
      </c>
      <c r="F25" s="9" t="str">
        <f>'Pomocné neměnit'!X24</f>
        <v/>
      </c>
      <c r="G25" s="9" t="str">
        <f>'Pomocné neměnit'!Y24</f>
        <v/>
      </c>
      <c r="H25" s="9" t="str">
        <f>'Pomocné neměnit'!Z24</f>
        <v/>
      </c>
      <c r="I25" s="9" t="str">
        <f>IF('Zadání dílců'!K39="ANO",1,"")</f>
        <v/>
      </c>
      <c r="J25" s="9" t="str">
        <f>IF(ISBLANK('Zadání dílců'!J39),"",VLOOKUP('Zadání dílců'!J39,'Zadání dílců'!$C$5:$G$12,3,0))</f>
        <v/>
      </c>
    </row>
    <row r="26" spans="1:10" x14ac:dyDescent="0.3">
      <c r="A26" s="9" t="str">
        <f>IF('Zadání dílců'!C40+'Zadání dílců'!D40+'Zadání dílců'!E40+'Zadání dílců'!F40+'Zadání dílců'!G40+'Zadání dílců'!H40+'Zadání dílců'!I40=0,"",CONCATENATE('Zadání dílců'!A40,'Zadání dílců'!B40,"_",'Zadání dílců'!L40))</f>
        <v/>
      </c>
      <c r="B26" s="5">
        <f>'Zadání dílců'!C40</f>
        <v>0</v>
      </c>
      <c r="C26" s="5">
        <f>'Zadání dílců'!D40</f>
        <v>0</v>
      </c>
      <c r="D26" s="5">
        <f>'Zadání dílců'!E40</f>
        <v>0</v>
      </c>
      <c r="E26" s="9" t="str">
        <f>'Pomocné neměnit'!W25</f>
        <v/>
      </c>
      <c r="F26" s="9" t="str">
        <f>'Pomocné neměnit'!X25</f>
        <v/>
      </c>
      <c r="G26" s="9" t="str">
        <f>'Pomocné neměnit'!Y25</f>
        <v/>
      </c>
      <c r="H26" s="9" t="str">
        <f>'Pomocné neměnit'!Z25</f>
        <v/>
      </c>
      <c r="I26" s="9" t="str">
        <f>IF('Zadání dílců'!K40="ANO",1,"")</f>
        <v/>
      </c>
      <c r="J26" s="9" t="str">
        <f>IF(ISBLANK('Zadání dílců'!J40),"",VLOOKUP('Zadání dílců'!J40,'Zadání dílců'!$C$5:$G$12,3,0))</f>
        <v/>
      </c>
    </row>
    <row r="27" spans="1:10" x14ac:dyDescent="0.3">
      <c r="A27" s="9" t="str">
        <f>IF('Zadání dílců'!C41+'Zadání dílců'!D41+'Zadání dílců'!E41+'Zadání dílců'!F41+'Zadání dílců'!G41+'Zadání dílců'!H41+'Zadání dílců'!I41=0,"",CONCATENATE('Zadání dílců'!A41,'Zadání dílců'!B41,"_",'Zadání dílců'!L41))</f>
        <v/>
      </c>
      <c r="B27" s="5">
        <f>'Zadání dílců'!C41</f>
        <v>0</v>
      </c>
      <c r="C27" s="5">
        <f>'Zadání dílců'!D41</f>
        <v>0</v>
      </c>
      <c r="D27" s="5">
        <f>'Zadání dílců'!E41</f>
        <v>0</v>
      </c>
      <c r="E27" s="9" t="str">
        <f>'Pomocné neměnit'!W26</f>
        <v/>
      </c>
      <c r="F27" s="9" t="str">
        <f>'Pomocné neměnit'!X26</f>
        <v/>
      </c>
      <c r="G27" s="9" t="str">
        <f>'Pomocné neměnit'!Y26</f>
        <v/>
      </c>
      <c r="H27" s="9" t="str">
        <f>'Pomocné neměnit'!Z26</f>
        <v/>
      </c>
      <c r="I27" s="9" t="str">
        <f>IF('Zadání dílců'!K41="ANO",1,"")</f>
        <v/>
      </c>
      <c r="J27" s="9" t="str">
        <f>IF(ISBLANK('Zadání dílců'!J41),"",VLOOKUP('Zadání dílců'!J41,'Zadání dílců'!$C$5:$G$12,3,0))</f>
        <v/>
      </c>
    </row>
    <row r="28" spans="1:10" x14ac:dyDescent="0.3">
      <c r="A28" s="9" t="str">
        <f>IF('Zadání dílců'!C42+'Zadání dílců'!D42+'Zadání dílců'!E42+'Zadání dílců'!F42+'Zadání dílců'!G42+'Zadání dílců'!H42+'Zadání dílců'!I42=0,"",CONCATENATE('Zadání dílců'!A42,'Zadání dílců'!B42,"_",'Zadání dílců'!L42))</f>
        <v/>
      </c>
      <c r="B28" s="5">
        <f>'Zadání dílců'!C42</f>
        <v>0</v>
      </c>
      <c r="C28" s="5">
        <f>'Zadání dílců'!D42</f>
        <v>0</v>
      </c>
      <c r="D28" s="5">
        <f>'Zadání dílců'!E42</f>
        <v>0</v>
      </c>
      <c r="E28" s="9" t="str">
        <f>'Pomocné neměnit'!W27</f>
        <v/>
      </c>
      <c r="F28" s="9" t="str">
        <f>'Pomocné neměnit'!X27</f>
        <v/>
      </c>
      <c r="G28" s="9" t="str">
        <f>'Pomocné neměnit'!Y27</f>
        <v/>
      </c>
      <c r="H28" s="9" t="str">
        <f>'Pomocné neměnit'!Z27</f>
        <v/>
      </c>
      <c r="I28" s="9" t="str">
        <f>IF('Zadání dílců'!K42="ANO",1,"")</f>
        <v/>
      </c>
      <c r="J28" s="9" t="str">
        <f>IF(ISBLANK('Zadání dílců'!J42),"",VLOOKUP('Zadání dílců'!J42,'Zadání dílců'!$C$5:$G$12,3,0))</f>
        <v/>
      </c>
    </row>
    <row r="29" spans="1:10" x14ac:dyDescent="0.3">
      <c r="A29" s="9" t="str">
        <f>IF('Zadání dílců'!C43+'Zadání dílců'!D43+'Zadání dílců'!E43+'Zadání dílců'!F43+'Zadání dílců'!G43+'Zadání dílců'!H43+'Zadání dílců'!I43=0,"",CONCATENATE('Zadání dílců'!A43,'Zadání dílců'!B43,"_",'Zadání dílců'!L43))</f>
        <v/>
      </c>
      <c r="B29" s="5">
        <f>'Zadání dílců'!C43</f>
        <v>0</v>
      </c>
      <c r="C29" s="5">
        <f>'Zadání dílců'!D43</f>
        <v>0</v>
      </c>
      <c r="D29" s="5">
        <f>'Zadání dílců'!E43</f>
        <v>0</v>
      </c>
      <c r="E29" s="9" t="str">
        <f>'Pomocné neměnit'!W28</f>
        <v/>
      </c>
      <c r="F29" s="9" t="str">
        <f>'Pomocné neměnit'!X28</f>
        <v/>
      </c>
      <c r="G29" s="9" t="str">
        <f>'Pomocné neměnit'!Y28</f>
        <v/>
      </c>
      <c r="H29" s="9" t="str">
        <f>'Pomocné neměnit'!Z28</f>
        <v/>
      </c>
      <c r="I29" s="9" t="str">
        <f>IF('Zadání dílců'!K43="ANO",1,"")</f>
        <v/>
      </c>
      <c r="J29" s="9" t="str">
        <f>IF(ISBLANK('Zadání dílců'!J43),"",VLOOKUP('Zadání dílců'!J43,'Zadání dílců'!$C$5:$G$12,3,0))</f>
        <v/>
      </c>
    </row>
    <row r="30" spans="1:10" x14ac:dyDescent="0.3">
      <c r="A30" s="9" t="str">
        <f>IF('Zadání dílců'!C44+'Zadání dílců'!D44+'Zadání dílců'!E44+'Zadání dílců'!F44+'Zadání dílců'!G44+'Zadání dílců'!H44+'Zadání dílců'!I44=0,"",CONCATENATE('Zadání dílců'!A44,'Zadání dílců'!B44,"_",'Zadání dílců'!L44))</f>
        <v/>
      </c>
      <c r="B30" s="5">
        <f>'Zadání dílců'!C44</f>
        <v>0</v>
      </c>
      <c r="C30" s="5">
        <f>'Zadání dílců'!D44</f>
        <v>0</v>
      </c>
      <c r="D30" s="5">
        <f>'Zadání dílců'!E44</f>
        <v>0</v>
      </c>
      <c r="E30" s="9" t="str">
        <f>'Pomocné neměnit'!W29</f>
        <v/>
      </c>
      <c r="F30" s="9" t="str">
        <f>'Pomocné neměnit'!X29</f>
        <v/>
      </c>
      <c r="G30" s="9" t="str">
        <f>'Pomocné neměnit'!Y29</f>
        <v/>
      </c>
      <c r="H30" s="9" t="str">
        <f>'Pomocné neměnit'!Z29</f>
        <v/>
      </c>
      <c r="I30" s="9" t="str">
        <f>IF('Zadání dílců'!K44="ANO",1,"")</f>
        <v/>
      </c>
      <c r="J30" s="9" t="str">
        <f>IF(ISBLANK('Zadání dílců'!J44),"",VLOOKUP('Zadání dílců'!J44,'Zadání dílců'!$C$5:$G$12,3,0))</f>
        <v/>
      </c>
    </row>
    <row r="31" spans="1:10" x14ac:dyDescent="0.3">
      <c r="A31" s="9" t="str">
        <f>IF('Zadání dílců'!C45+'Zadání dílců'!D45+'Zadání dílců'!E45+'Zadání dílců'!F45+'Zadání dílců'!G45+'Zadání dílců'!H45+'Zadání dílců'!I45=0,"",CONCATENATE('Zadání dílců'!A45,'Zadání dílců'!B45,"_",'Zadání dílců'!L45))</f>
        <v/>
      </c>
      <c r="B31" s="5">
        <f>'Zadání dílců'!C45</f>
        <v>0</v>
      </c>
      <c r="C31" s="5">
        <f>'Zadání dílců'!D45</f>
        <v>0</v>
      </c>
      <c r="D31" s="5">
        <f>'Zadání dílců'!E45</f>
        <v>0</v>
      </c>
      <c r="E31" s="9" t="str">
        <f>'Pomocné neměnit'!W30</f>
        <v/>
      </c>
      <c r="F31" s="9" t="str">
        <f>'Pomocné neměnit'!X30</f>
        <v/>
      </c>
      <c r="G31" s="9" t="str">
        <f>'Pomocné neměnit'!Y30</f>
        <v/>
      </c>
      <c r="H31" s="9" t="str">
        <f>'Pomocné neměnit'!Z30</f>
        <v/>
      </c>
      <c r="I31" s="9" t="str">
        <f>IF('Zadání dílců'!K45="ANO",1,"")</f>
        <v/>
      </c>
      <c r="J31" s="9" t="str">
        <f>IF(ISBLANK('Zadání dílců'!J45),"",VLOOKUP('Zadání dílců'!J45,'Zadání dílců'!$C$5:$G$12,3,0))</f>
        <v/>
      </c>
    </row>
    <row r="32" spans="1:10" x14ac:dyDescent="0.3">
      <c r="A32" s="9" t="str">
        <f>IF('Zadání dílců'!C46+'Zadání dílců'!D46+'Zadání dílců'!E46+'Zadání dílců'!F46+'Zadání dílců'!G46+'Zadání dílců'!H46+'Zadání dílců'!I46=0,"",CONCATENATE('Zadání dílců'!A46,'Zadání dílců'!B46,"_",'Zadání dílců'!L46))</f>
        <v/>
      </c>
      <c r="B32" s="5">
        <f>'Zadání dílců'!C46</f>
        <v>0</v>
      </c>
      <c r="C32" s="5">
        <f>'Zadání dílců'!D46</f>
        <v>0</v>
      </c>
      <c r="D32" s="5">
        <f>'Zadání dílců'!E46</f>
        <v>0</v>
      </c>
      <c r="E32" s="9" t="str">
        <f>'Pomocné neměnit'!W31</f>
        <v/>
      </c>
      <c r="F32" s="9" t="str">
        <f>'Pomocné neměnit'!X31</f>
        <v/>
      </c>
      <c r="G32" s="9" t="str">
        <f>'Pomocné neměnit'!Y31</f>
        <v/>
      </c>
      <c r="H32" s="9" t="str">
        <f>'Pomocné neměnit'!Z31</f>
        <v/>
      </c>
      <c r="I32" s="9" t="str">
        <f>IF('Zadání dílců'!K46="ANO",1,"")</f>
        <v/>
      </c>
      <c r="J32" s="9" t="str">
        <f>IF(ISBLANK('Zadání dílců'!J46),"",VLOOKUP('Zadání dílců'!J46,'Zadání dílců'!$C$5:$G$12,3,0))</f>
        <v/>
      </c>
    </row>
    <row r="33" spans="1:10" x14ac:dyDescent="0.3">
      <c r="A33" s="9" t="str">
        <f>IF('Zadání dílců'!C47+'Zadání dílců'!D47+'Zadání dílců'!E47+'Zadání dílců'!F47+'Zadání dílců'!G47+'Zadání dílců'!H47+'Zadání dílců'!I47=0,"",CONCATENATE('Zadání dílců'!A47,'Zadání dílců'!B47,"_",'Zadání dílců'!L47))</f>
        <v/>
      </c>
      <c r="B33" s="5">
        <f>'Zadání dílců'!C47</f>
        <v>0</v>
      </c>
      <c r="C33" s="5">
        <f>'Zadání dílců'!D47</f>
        <v>0</v>
      </c>
      <c r="D33" s="5">
        <f>'Zadání dílců'!E47</f>
        <v>0</v>
      </c>
      <c r="E33" s="9" t="str">
        <f>'Pomocné neměnit'!W32</f>
        <v/>
      </c>
      <c r="F33" s="9" t="str">
        <f>'Pomocné neměnit'!X32</f>
        <v/>
      </c>
      <c r="G33" s="9" t="str">
        <f>'Pomocné neměnit'!Y32</f>
        <v/>
      </c>
      <c r="H33" s="9" t="str">
        <f>'Pomocné neměnit'!Z32</f>
        <v/>
      </c>
      <c r="I33" s="9" t="str">
        <f>IF('Zadání dílců'!K47="ANO",1,"")</f>
        <v/>
      </c>
      <c r="J33" s="9" t="str">
        <f>IF(ISBLANK('Zadání dílců'!J47),"",VLOOKUP('Zadání dílců'!J47,'Zadání dílců'!$C$5:$G$12,3,0))</f>
        <v/>
      </c>
    </row>
    <row r="34" spans="1:10" x14ac:dyDescent="0.3">
      <c r="A34" s="9" t="str">
        <f>IF('Zadání dílců'!C48+'Zadání dílců'!D48+'Zadání dílců'!E48+'Zadání dílců'!F48+'Zadání dílců'!G48+'Zadání dílců'!H48+'Zadání dílců'!I48=0,"",CONCATENATE('Zadání dílců'!A48,'Zadání dílců'!B48,"_",'Zadání dílců'!L48))</f>
        <v/>
      </c>
      <c r="B34" s="5">
        <f>'Zadání dílců'!C48</f>
        <v>0</v>
      </c>
      <c r="C34" s="5">
        <f>'Zadání dílců'!D48</f>
        <v>0</v>
      </c>
      <c r="D34" s="5">
        <f>'Zadání dílců'!E48</f>
        <v>0</v>
      </c>
      <c r="E34" s="9" t="str">
        <f>'Pomocné neměnit'!W33</f>
        <v/>
      </c>
      <c r="F34" s="9" t="str">
        <f>'Pomocné neměnit'!X33</f>
        <v/>
      </c>
      <c r="G34" s="9" t="str">
        <f>'Pomocné neměnit'!Y33</f>
        <v/>
      </c>
      <c r="H34" s="9" t="str">
        <f>'Pomocné neměnit'!Z33</f>
        <v/>
      </c>
      <c r="I34" s="9" t="str">
        <f>IF('Zadání dílců'!K48="ANO",1,"")</f>
        <v/>
      </c>
      <c r="J34" s="9" t="str">
        <f>IF(ISBLANK('Zadání dílců'!J48),"",VLOOKUP('Zadání dílců'!J48,'Zadání dílců'!$C$5:$G$12,3,0))</f>
        <v/>
      </c>
    </row>
    <row r="35" spans="1:10" x14ac:dyDescent="0.3">
      <c r="A35" s="9" t="str">
        <f>IF('Zadání dílců'!C49+'Zadání dílců'!D49+'Zadání dílců'!E49+'Zadání dílců'!F49+'Zadání dílců'!G49+'Zadání dílců'!H49+'Zadání dílců'!I49=0,"",CONCATENATE('Zadání dílců'!A49,'Zadání dílců'!B49,"_",'Zadání dílců'!L49))</f>
        <v/>
      </c>
      <c r="B35" s="5">
        <f>'Zadání dílců'!C49</f>
        <v>0</v>
      </c>
      <c r="C35" s="5">
        <f>'Zadání dílců'!D49</f>
        <v>0</v>
      </c>
      <c r="D35" s="5">
        <f>'Zadání dílců'!E49</f>
        <v>0</v>
      </c>
      <c r="E35" s="9" t="str">
        <f>'Pomocné neměnit'!W34</f>
        <v/>
      </c>
      <c r="F35" s="9" t="str">
        <f>'Pomocné neměnit'!X34</f>
        <v/>
      </c>
      <c r="G35" s="9" t="str">
        <f>'Pomocné neměnit'!Y34</f>
        <v/>
      </c>
      <c r="H35" s="9" t="str">
        <f>'Pomocné neměnit'!Z34</f>
        <v/>
      </c>
      <c r="I35" s="9" t="str">
        <f>IF('Zadání dílců'!K49="ANO",1,"")</f>
        <v/>
      </c>
      <c r="J35" s="9" t="str">
        <f>IF(ISBLANK('Zadání dílců'!J49),"",VLOOKUP('Zadání dílců'!J49,'Zadání dílců'!$C$5:$G$12,3,0))</f>
        <v/>
      </c>
    </row>
    <row r="36" spans="1:10" x14ac:dyDescent="0.3">
      <c r="A36" s="9" t="str">
        <f>IF('Zadání dílců'!C50+'Zadání dílců'!D50+'Zadání dílců'!E50+'Zadání dílců'!F50+'Zadání dílců'!G50+'Zadání dílců'!H50+'Zadání dílců'!I50=0,"",CONCATENATE('Zadání dílců'!A50,'Zadání dílců'!B50,"_",'Zadání dílců'!L50))</f>
        <v/>
      </c>
      <c r="B36" s="5">
        <f>'Zadání dílců'!C50</f>
        <v>0</v>
      </c>
      <c r="C36" s="5">
        <f>'Zadání dílců'!D50</f>
        <v>0</v>
      </c>
      <c r="D36" s="5">
        <f>'Zadání dílců'!E50</f>
        <v>0</v>
      </c>
      <c r="E36" s="9" t="str">
        <f>'Pomocné neměnit'!W35</f>
        <v/>
      </c>
      <c r="F36" s="9" t="str">
        <f>'Pomocné neměnit'!X35</f>
        <v/>
      </c>
      <c r="G36" s="9" t="str">
        <f>'Pomocné neměnit'!Y35</f>
        <v/>
      </c>
      <c r="H36" s="9" t="str">
        <f>'Pomocné neměnit'!Z35</f>
        <v/>
      </c>
      <c r="I36" s="9" t="str">
        <f>IF('Zadání dílců'!K50="ANO",1,"")</f>
        <v/>
      </c>
      <c r="J36" s="9" t="str">
        <f>IF(ISBLANK('Zadání dílců'!J50),"",VLOOKUP('Zadání dílců'!J50,'Zadání dílců'!$C$5:$G$12,3,0))</f>
        <v/>
      </c>
    </row>
    <row r="37" spans="1:10" x14ac:dyDescent="0.3">
      <c r="A37" s="9" t="str">
        <f>IF('Zadání dílců'!C51+'Zadání dílců'!D51+'Zadání dílců'!E51+'Zadání dílců'!F51+'Zadání dílců'!G51+'Zadání dílců'!H51+'Zadání dílců'!I51=0,"",CONCATENATE('Zadání dílců'!A51,'Zadání dílců'!B51,"_",'Zadání dílců'!L51))</f>
        <v/>
      </c>
      <c r="B37" s="5">
        <f>'Zadání dílců'!C51</f>
        <v>0</v>
      </c>
      <c r="C37" s="5">
        <f>'Zadání dílců'!D51</f>
        <v>0</v>
      </c>
      <c r="D37" s="5">
        <f>'Zadání dílců'!E51</f>
        <v>0</v>
      </c>
      <c r="E37" s="9" t="str">
        <f>'Pomocné neměnit'!W36</f>
        <v/>
      </c>
      <c r="F37" s="9" t="str">
        <f>'Pomocné neměnit'!X36</f>
        <v/>
      </c>
      <c r="G37" s="9" t="str">
        <f>'Pomocné neměnit'!Y36</f>
        <v/>
      </c>
      <c r="H37" s="9" t="str">
        <f>'Pomocné neměnit'!Z36</f>
        <v/>
      </c>
      <c r="I37" s="9" t="str">
        <f>IF('Zadání dílců'!K51="ANO",1,"")</f>
        <v/>
      </c>
      <c r="J37" s="9" t="str">
        <f>IF(ISBLANK('Zadání dílců'!J51),"",VLOOKUP('Zadání dílců'!J51,'Zadání dílců'!$C$5:$G$12,3,0))</f>
        <v/>
      </c>
    </row>
    <row r="38" spans="1:10" x14ac:dyDescent="0.3">
      <c r="A38" s="9" t="str">
        <f>IF('Zadání dílců'!C52+'Zadání dílců'!D52+'Zadání dílců'!E52+'Zadání dílců'!F52+'Zadání dílců'!G52+'Zadání dílců'!H52+'Zadání dílců'!I52=0,"",CONCATENATE('Zadání dílců'!A52,'Zadání dílců'!B52,"_",'Zadání dílců'!L52))</f>
        <v/>
      </c>
      <c r="B38" s="5">
        <f>'Zadání dílců'!C52</f>
        <v>0</v>
      </c>
      <c r="C38" s="5">
        <f>'Zadání dílců'!D52</f>
        <v>0</v>
      </c>
      <c r="D38" s="5">
        <f>'Zadání dílců'!E52</f>
        <v>0</v>
      </c>
      <c r="E38" s="9" t="str">
        <f>'Pomocné neměnit'!W37</f>
        <v/>
      </c>
      <c r="F38" s="9" t="str">
        <f>'Pomocné neměnit'!X37</f>
        <v/>
      </c>
      <c r="G38" s="9" t="str">
        <f>'Pomocné neměnit'!Y37</f>
        <v/>
      </c>
      <c r="H38" s="9" t="str">
        <f>'Pomocné neměnit'!Z37</f>
        <v/>
      </c>
      <c r="I38" s="9" t="str">
        <f>IF('Zadání dílců'!K52="ANO",1,"")</f>
        <v/>
      </c>
      <c r="J38" s="9" t="str">
        <f>IF(ISBLANK('Zadání dílců'!J52),"",VLOOKUP('Zadání dílců'!J52,'Zadání dílců'!$C$5:$G$12,3,0))</f>
        <v/>
      </c>
    </row>
    <row r="39" spans="1:10" x14ac:dyDescent="0.3">
      <c r="A39" s="9" t="str">
        <f>IF('Zadání dílců'!C53+'Zadání dílců'!D53+'Zadání dílců'!E53+'Zadání dílců'!F53+'Zadání dílců'!G53+'Zadání dílců'!H53+'Zadání dílců'!I53=0,"",CONCATENATE('Zadání dílců'!A53,'Zadání dílců'!B53,"_",'Zadání dílců'!L53))</f>
        <v/>
      </c>
      <c r="B39" s="5">
        <f>'Zadání dílců'!C53</f>
        <v>0</v>
      </c>
      <c r="C39" s="5">
        <f>'Zadání dílců'!D53</f>
        <v>0</v>
      </c>
      <c r="D39" s="5">
        <f>'Zadání dílců'!E53</f>
        <v>0</v>
      </c>
      <c r="E39" s="9" t="str">
        <f>'Pomocné neměnit'!W38</f>
        <v/>
      </c>
      <c r="F39" s="9" t="str">
        <f>'Pomocné neměnit'!X38</f>
        <v/>
      </c>
      <c r="G39" s="9" t="str">
        <f>'Pomocné neměnit'!Y38</f>
        <v/>
      </c>
      <c r="H39" s="9" t="str">
        <f>'Pomocné neměnit'!Z38</f>
        <v/>
      </c>
      <c r="I39" s="9" t="str">
        <f>IF('Zadání dílců'!K53="ANO",1,"")</f>
        <v/>
      </c>
      <c r="J39" s="9" t="str">
        <f>IF(ISBLANK('Zadání dílců'!J53),"",VLOOKUP('Zadání dílců'!J53,'Zadání dílců'!$C$5:$G$12,3,0))</f>
        <v/>
      </c>
    </row>
    <row r="40" spans="1:10" x14ac:dyDescent="0.3">
      <c r="A40" s="9" t="str">
        <f>IF('Zadání dílců'!C54+'Zadání dílců'!D54+'Zadání dílců'!E54+'Zadání dílců'!F54+'Zadání dílců'!G54+'Zadání dílců'!H54+'Zadání dílců'!I54=0,"",CONCATENATE('Zadání dílců'!A54,'Zadání dílců'!B54,"_",'Zadání dílců'!L54))</f>
        <v/>
      </c>
      <c r="B40" s="5">
        <f>'Zadání dílců'!C54</f>
        <v>0</v>
      </c>
      <c r="C40" s="5">
        <f>'Zadání dílců'!D54</f>
        <v>0</v>
      </c>
      <c r="D40" s="5">
        <f>'Zadání dílců'!E54</f>
        <v>0</v>
      </c>
      <c r="E40" s="9" t="str">
        <f>'Pomocné neměnit'!W39</f>
        <v/>
      </c>
      <c r="F40" s="9" t="str">
        <f>'Pomocné neměnit'!X39</f>
        <v/>
      </c>
      <c r="G40" s="9" t="str">
        <f>'Pomocné neměnit'!Y39</f>
        <v/>
      </c>
      <c r="H40" s="9" t="str">
        <f>'Pomocné neměnit'!Z39</f>
        <v/>
      </c>
      <c r="I40" s="9" t="str">
        <f>IF('Zadání dílců'!K54="ANO",1,"")</f>
        <v/>
      </c>
      <c r="J40" s="9" t="str">
        <f>IF(ISBLANK('Zadání dílců'!J54),"",VLOOKUP('Zadání dílců'!J54,'Zadání dílců'!$C$5:$G$12,3,0))</f>
        <v/>
      </c>
    </row>
    <row r="41" spans="1:10" x14ac:dyDescent="0.3">
      <c r="A41" s="9" t="str">
        <f>IF('Zadání dílců'!C55+'Zadání dílců'!D55+'Zadání dílců'!E55+'Zadání dílců'!F55+'Zadání dílců'!G55+'Zadání dílců'!H55+'Zadání dílců'!I55=0,"",CONCATENATE('Zadání dílců'!A55,'Zadání dílců'!B55,"_",'Zadání dílců'!L55))</f>
        <v/>
      </c>
      <c r="B41" s="5">
        <f>'Zadání dílců'!C55</f>
        <v>0</v>
      </c>
      <c r="C41" s="5">
        <f>'Zadání dílců'!D55</f>
        <v>0</v>
      </c>
      <c r="D41" s="5">
        <f>'Zadání dílců'!E55</f>
        <v>0</v>
      </c>
      <c r="E41" s="9" t="str">
        <f>'Pomocné neměnit'!W40</f>
        <v/>
      </c>
      <c r="F41" s="9" t="str">
        <f>'Pomocné neměnit'!X40</f>
        <v/>
      </c>
      <c r="G41" s="9" t="str">
        <f>'Pomocné neměnit'!Y40</f>
        <v/>
      </c>
      <c r="H41" s="9" t="str">
        <f>'Pomocné neměnit'!Z40</f>
        <v/>
      </c>
      <c r="I41" s="9" t="str">
        <f>IF('Zadání dílců'!K55="ANO",1,"")</f>
        <v/>
      </c>
      <c r="J41" s="9" t="str">
        <f>IF(ISBLANK('Zadání dílců'!J55),"",VLOOKUP('Zadání dílců'!J55,'Zadání dílců'!$C$5:$G$12,3,0))</f>
        <v/>
      </c>
    </row>
    <row r="42" spans="1:10" x14ac:dyDescent="0.3">
      <c r="A42" s="9" t="str">
        <f>IF('Zadání dílců'!C56+'Zadání dílců'!D56+'Zadání dílců'!E56+'Zadání dílců'!F56+'Zadání dílců'!G56+'Zadání dílců'!H56+'Zadání dílců'!I56=0,"",CONCATENATE('Zadání dílců'!A56,'Zadání dílců'!B56,"_",'Zadání dílců'!L56))</f>
        <v/>
      </c>
      <c r="B42" s="5">
        <f>'Zadání dílců'!C56</f>
        <v>0</v>
      </c>
      <c r="C42" s="5">
        <f>'Zadání dílců'!D56</f>
        <v>0</v>
      </c>
      <c r="D42" s="5">
        <f>'Zadání dílců'!E56</f>
        <v>0</v>
      </c>
      <c r="E42" s="9" t="str">
        <f>'Pomocné neměnit'!W41</f>
        <v/>
      </c>
      <c r="F42" s="9" t="str">
        <f>'Pomocné neměnit'!X41</f>
        <v/>
      </c>
      <c r="G42" s="9" t="str">
        <f>'Pomocné neměnit'!Y41</f>
        <v/>
      </c>
      <c r="H42" s="9" t="str">
        <f>'Pomocné neměnit'!Z41</f>
        <v/>
      </c>
      <c r="I42" s="9" t="str">
        <f>IF('Zadání dílců'!K56="ANO",1,"")</f>
        <v/>
      </c>
      <c r="J42" s="9" t="str">
        <f>IF(ISBLANK('Zadání dílců'!J56),"",VLOOKUP('Zadání dílců'!J56,'Zadání dílců'!$C$5:$G$12,3,0))</f>
        <v/>
      </c>
    </row>
    <row r="43" spans="1:10" x14ac:dyDescent="0.3">
      <c r="A43" s="9" t="str">
        <f>IF('Zadání dílců'!C57+'Zadání dílců'!D57+'Zadání dílců'!E57+'Zadání dílců'!F57+'Zadání dílců'!G57+'Zadání dílců'!H57+'Zadání dílců'!I57=0,"",CONCATENATE('Zadání dílců'!A57,'Zadání dílců'!B57,"_",'Zadání dílců'!L57))</f>
        <v/>
      </c>
      <c r="B43" s="5">
        <f>'Zadání dílců'!C57</f>
        <v>0</v>
      </c>
      <c r="C43" s="5">
        <f>'Zadání dílců'!D57</f>
        <v>0</v>
      </c>
      <c r="D43" s="5">
        <f>'Zadání dílců'!E57</f>
        <v>0</v>
      </c>
      <c r="E43" s="9" t="str">
        <f>'Pomocné neměnit'!W42</f>
        <v/>
      </c>
      <c r="F43" s="9" t="str">
        <f>'Pomocné neměnit'!X42</f>
        <v/>
      </c>
      <c r="G43" s="9" t="str">
        <f>'Pomocné neměnit'!Y42</f>
        <v/>
      </c>
      <c r="H43" s="9" t="str">
        <f>'Pomocné neměnit'!Z42</f>
        <v/>
      </c>
      <c r="I43" s="9" t="str">
        <f>IF('Zadání dílců'!K57="ANO",1,"")</f>
        <v/>
      </c>
      <c r="J43" s="9" t="str">
        <f>IF(ISBLANK('Zadání dílců'!J57),"",VLOOKUP('Zadání dílců'!J57,'Zadání dílců'!$C$5:$G$12,3,0))</f>
        <v/>
      </c>
    </row>
    <row r="44" spans="1:10" x14ac:dyDescent="0.3">
      <c r="A44" s="9" t="str">
        <f>IF('Zadání dílců'!C58+'Zadání dílců'!D58+'Zadání dílců'!E58+'Zadání dílců'!F58+'Zadání dílců'!G58+'Zadání dílců'!H58+'Zadání dílců'!I58=0,"",CONCATENATE('Zadání dílců'!A58,'Zadání dílců'!B58,"_",'Zadání dílců'!L58))</f>
        <v/>
      </c>
      <c r="B44" s="5">
        <f>'Zadání dílců'!C58</f>
        <v>0</v>
      </c>
      <c r="C44" s="5">
        <f>'Zadání dílců'!D58</f>
        <v>0</v>
      </c>
      <c r="D44" s="5">
        <f>'Zadání dílců'!E58</f>
        <v>0</v>
      </c>
      <c r="E44" s="9" t="str">
        <f>'Pomocné neměnit'!W43</f>
        <v/>
      </c>
      <c r="F44" s="9" t="str">
        <f>'Pomocné neměnit'!X43</f>
        <v/>
      </c>
      <c r="G44" s="9" t="str">
        <f>'Pomocné neměnit'!Y43</f>
        <v/>
      </c>
      <c r="H44" s="9" t="str">
        <f>'Pomocné neměnit'!Z43</f>
        <v/>
      </c>
      <c r="I44" s="9" t="str">
        <f>IF('Zadání dílců'!K58="ANO",1,"")</f>
        <v/>
      </c>
      <c r="J44" s="9" t="str">
        <f>IF(ISBLANK('Zadání dílců'!J58),"",VLOOKUP('Zadání dílců'!J58,'Zadání dílců'!$C$5:$G$12,3,0))</f>
        <v/>
      </c>
    </row>
    <row r="45" spans="1:10" x14ac:dyDescent="0.3">
      <c r="A45" s="9" t="str">
        <f>IF('Zadání dílců'!C59+'Zadání dílců'!D59+'Zadání dílců'!E59+'Zadání dílců'!F59+'Zadání dílců'!G59+'Zadání dílců'!H59+'Zadání dílců'!I59=0,"",CONCATENATE('Zadání dílců'!A59,'Zadání dílců'!B59,"_",'Zadání dílců'!L59))</f>
        <v/>
      </c>
      <c r="B45" s="5">
        <f>'Zadání dílců'!C59</f>
        <v>0</v>
      </c>
      <c r="C45" s="5">
        <f>'Zadání dílců'!D59</f>
        <v>0</v>
      </c>
      <c r="D45" s="5">
        <f>'Zadání dílců'!E59</f>
        <v>0</v>
      </c>
      <c r="E45" s="9" t="str">
        <f>'Pomocné neměnit'!W44</f>
        <v/>
      </c>
      <c r="F45" s="9" t="str">
        <f>'Pomocné neměnit'!X44</f>
        <v/>
      </c>
      <c r="G45" s="9" t="str">
        <f>'Pomocné neměnit'!Y44</f>
        <v/>
      </c>
      <c r="H45" s="9" t="str">
        <f>'Pomocné neměnit'!Z44</f>
        <v/>
      </c>
      <c r="I45" s="9" t="str">
        <f>IF('Zadání dílců'!K59="ANO",1,"")</f>
        <v/>
      </c>
      <c r="J45" s="9" t="str">
        <f>IF(ISBLANK('Zadání dílců'!J59),"",VLOOKUP('Zadání dílců'!J59,'Zadání dílců'!$C$5:$G$12,3,0))</f>
        <v/>
      </c>
    </row>
    <row r="46" spans="1:10" x14ac:dyDescent="0.3">
      <c r="A46" s="9" t="str">
        <f>IF('Zadání dílců'!C60+'Zadání dílců'!D60+'Zadání dílců'!E60+'Zadání dílců'!F60+'Zadání dílců'!G60+'Zadání dílců'!H60+'Zadání dílců'!I60=0,"",CONCATENATE('Zadání dílců'!A60,'Zadání dílců'!B60,"_",'Zadání dílců'!L60))</f>
        <v/>
      </c>
      <c r="B46" s="5">
        <f>'Zadání dílců'!C60</f>
        <v>0</v>
      </c>
      <c r="C46" s="5">
        <f>'Zadání dílců'!D60</f>
        <v>0</v>
      </c>
      <c r="D46" s="5">
        <f>'Zadání dílců'!E60</f>
        <v>0</v>
      </c>
      <c r="E46" s="9" t="str">
        <f>'Pomocné neměnit'!W45</f>
        <v/>
      </c>
      <c r="F46" s="9" t="str">
        <f>'Pomocné neměnit'!X45</f>
        <v/>
      </c>
      <c r="G46" s="9" t="str">
        <f>'Pomocné neměnit'!Y45</f>
        <v/>
      </c>
      <c r="H46" s="9" t="str">
        <f>'Pomocné neměnit'!Z45</f>
        <v/>
      </c>
      <c r="I46" s="9" t="str">
        <f>IF('Zadání dílců'!K60="ANO",1,"")</f>
        <v/>
      </c>
      <c r="J46" s="9" t="str">
        <f>IF(ISBLANK('Zadání dílců'!J60),"",VLOOKUP('Zadání dílců'!J60,'Zadání dílců'!$C$5:$G$12,3,0))</f>
        <v/>
      </c>
    </row>
    <row r="47" spans="1:10" x14ac:dyDescent="0.3">
      <c r="A47" s="9" t="str">
        <f>IF('Zadání dílců'!C61+'Zadání dílců'!D61+'Zadání dílců'!E61+'Zadání dílců'!F61+'Zadání dílců'!G61+'Zadání dílců'!H61+'Zadání dílců'!I61=0,"",CONCATENATE('Zadání dílců'!A61,'Zadání dílců'!B61,"_",'Zadání dílců'!L61))</f>
        <v/>
      </c>
      <c r="B47" s="5">
        <f>'Zadání dílců'!C61</f>
        <v>0</v>
      </c>
      <c r="C47" s="5">
        <f>'Zadání dílců'!D61</f>
        <v>0</v>
      </c>
      <c r="D47" s="5">
        <f>'Zadání dílců'!E61</f>
        <v>0</v>
      </c>
      <c r="E47" s="9" t="str">
        <f>'Pomocné neměnit'!W46</f>
        <v/>
      </c>
      <c r="F47" s="9" t="str">
        <f>'Pomocné neměnit'!X46</f>
        <v/>
      </c>
      <c r="G47" s="9" t="str">
        <f>'Pomocné neměnit'!Y46</f>
        <v/>
      </c>
      <c r="H47" s="9" t="str">
        <f>'Pomocné neměnit'!Z46</f>
        <v/>
      </c>
      <c r="I47" s="9" t="str">
        <f>IF('Zadání dílců'!K61="ANO",1,"")</f>
        <v/>
      </c>
      <c r="J47" s="9" t="str">
        <f>IF(ISBLANK('Zadání dílců'!J61),"",VLOOKUP('Zadání dílců'!J61,'Zadání dílců'!$C$5:$G$12,3,0))</f>
        <v/>
      </c>
    </row>
    <row r="48" spans="1:10" x14ac:dyDescent="0.3">
      <c r="A48" s="9" t="str">
        <f>IF('Zadání dílců'!C62+'Zadání dílců'!D62+'Zadání dílců'!E62+'Zadání dílců'!F62+'Zadání dílců'!G62+'Zadání dílců'!H62+'Zadání dílců'!I62=0,"",CONCATENATE('Zadání dílců'!A62,'Zadání dílců'!B62,"_",'Zadání dílců'!L62))</f>
        <v/>
      </c>
      <c r="B48" s="5">
        <f>'Zadání dílců'!C62</f>
        <v>0</v>
      </c>
      <c r="C48" s="5">
        <f>'Zadání dílců'!D62</f>
        <v>0</v>
      </c>
      <c r="D48" s="5">
        <f>'Zadání dílců'!E62</f>
        <v>0</v>
      </c>
      <c r="E48" s="9" t="str">
        <f>'Pomocné neměnit'!W47</f>
        <v/>
      </c>
      <c r="F48" s="9" t="str">
        <f>'Pomocné neměnit'!X47</f>
        <v/>
      </c>
      <c r="G48" s="9" t="str">
        <f>'Pomocné neměnit'!Y47</f>
        <v/>
      </c>
      <c r="H48" s="9" t="str">
        <f>'Pomocné neměnit'!Z47</f>
        <v/>
      </c>
      <c r="I48" s="9" t="str">
        <f>IF('Zadání dílců'!K62="ANO",1,"")</f>
        <v/>
      </c>
      <c r="J48" s="9" t="str">
        <f>IF(ISBLANK('Zadání dílců'!J62),"",VLOOKUP('Zadání dílců'!J62,'Zadání dílců'!$C$5:$G$12,3,0))</f>
        <v/>
      </c>
    </row>
    <row r="49" spans="1:10" x14ac:dyDescent="0.3">
      <c r="A49" s="9" t="str">
        <f>IF('Zadání dílců'!C63+'Zadání dílců'!D63+'Zadání dílců'!E63+'Zadání dílců'!F63+'Zadání dílců'!G63+'Zadání dílců'!H63+'Zadání dílců'!I63=0,"",CONCATENATE('Zadání dílců'!A63,'Zadání dílců'!B63,"_",'Zadání dílců'!L63))</f>
        <v/>
      </c>
      <c r="B49" s="5">
        <f>'Zadání dílců'!C63</f>
        <v>0</v>
      </c>
      <c r="C49" s="5">
        <f>'Zadání dílců'!D63</f>
        <v>0</v>
      </c>
      <c r="D49" s="5">
        <f>'Zadání dílců'!E63</f>
        <v>0</v>
      </c>
      <c r="E49" s="9" t="str">
        <f>'Pomocné neměnit'!W48</f>
        <v/>
      </c>
      <c r="F49" s="9" t="str">
        <f>'Pomocné neměnit'!X48</f>
        <v/>
      </c>
      <c r="G49" s="9" t="str">
        <f>'Pomocné neměnit'!Y48</f>
        <v/>
      </c>
      <c r="H49" s="9" t="str">
        <f>'Pomocné neměnit'!Z48</f>
        <v/>
      </c>
      <c r="I49" s="9" t="str">
        <f>IF('Zadání dílců'!K63="ANO",1,"")</f>
        <v/>
      </c>
      <c r="J49" s="9" t="str">
        <f>IF(ISBLANK('Zadání dílců'!J63),"",VLOOKUP('Zadání dílců'!J63,'Zadání dílců'!$C$5:$G$12,3,0))</f>
        <v/>
      </c>
    </row>
    <row r="50" spans="1:10" x14ac:dyDescent="0.3">
      <c r="A50" s="9" t="str">
        <f>IF('Zadání dílců'!C64+'Zadání dílců'!D64+'Zadání dílců'!E64+'Zadání dílců'!F64+'Zadání dílců'!G64+'Zadání dílců'!H64+'Zadání dílců'!I64=0,"",CONCATENATE('Zadání dílců'!A64,'Zadání dílců'!B64,"_",'Zadání dílců'!L64))</f>
        <v/>
      </c>
      <c r="B50" s="5">
        <f>'Zadání dílců'!C64</f>
        <v>0</v>
      </c>
      <c r="C50" s="5">
        <f>'Zadání dílců'!D64</f>
        <v>0</v>
      </c>
      <c r="D50" s="5">
        <f>'Zadání dílců'!E64</f>
        <v>0</v>
      </c>
      <c r="E50" s="9" t="str">
        <f>'Pomocné neměnit'!W49</f>
        <v/>
      </c>
      <c r="F50" s="9" t="str">
        <f>'Pomocné neměnit'!X49</f>
        <v/>
      </c>
      <c r="G50" s="9" t="str">
        <f>'Pomocné neměnit'!Y49</f>
        <v/>
      </c>
      <c r="H50" s="9" t="str">
        <f>'Pomocné neměnit'!Z49</f>
        <v/>
      </c>
      <c r="I50" s="9" t="str">
        <f>IF('Zadání dílců'!K64="ANO",1,"")</f>
        <v/>
      </c>
      <c r="J50" s="9" t="str">
        <f>IF(ISBLANK('Zadání dílců'!J64),"",VLOOKUP('Zadání dílců'!J64,'Zadání dílců'!$C$5:$G$12,3,0))</f>
        <v/>
      </c>
    </row>
    <row r="51" spans="1:10" x14ac:dyDescent="0.3">
      <c r="A51" s="9" t="str">
        <f>IF('Zadání dílců'!C65+'Zadání dílců'!D65+'Zadání dílců'!E65+'Zadání dílců'!F65+'Zadání dílců'!G65+'Zadání dílců'!H65+'Zadání dílců'!I65=0,"",CONCATENATE('Zadání dílců'!A65,'Zadání dílců'!B65,"_",'Zadání dílců'!L65))</f>
        <v/>
      </c>
      <c r="B51" s="5">
        <f>'Zadání dílců'!C65</f>
        <v>0</v>
      </c>
      <c r="C51" s="5">
        <f>'Zadání dílců'!D65</f>
        <v>0</v>
      </c>
      <c r="D51" s="5">
        <f>'Zadání dílců'!E65</f>
        <v>0</v>
      </c>
      <c r="E51" s="9" t="str">
        <f>'Pomocné neměnit'!W50</f>
        <v/>
      </c>
      <c r="F51" s="9" t="str">
        <f>'Pomocné neměnit'!X50</f>
        <v/>
      </c>
      <c r="G51" s="9" t="str">
        <f>'Pomocné neměnit'!Y50</f>
        <v/>
      </c>
      <c r="H51" s="9" t="str">
        <f>'Pomocné neměnit'!Z50</f>
        <v/>
      </c>
      <c r="I51" s="9" t="str">
        <f>IF('Zadání dílců'!K65="ANO",1,"")</f>
        <v/>
      </c>
      <c r="J51" s="9" t="str">
        <f>IF(ISBLANK('Zadání dílců'!J65),"",VLOOKUP('Zadání dílců'!J65,'Zadání dílců'!$C$5:$G$12,3,0))</f>
        <v/>
      </c>
    </row>
    <row r="52" spans="1:10" x14ac:dyDescent="0.3">
      <c r="A52" s="9" t="str">
        <f>IF('Zadání dílců'!C66+'Zadání dílců'!D66+'Zadání dílců'!E66+'Zadání dílců'!F66+'Zadání dílců'!G66+'Zadání dílců'!H66+'Zadání dílců'!I66=0,"",CONCATENATE('Zadání dílců'!A66,'Zadání dílců'!B66,"_",'Zadání dílců'!L66))</f>
        <v/>
      </c>
      <c r="B52" s="5">
        <f>'Zadání dílců'!C66</f>
        <v>0</v>
      </c>
      <c r="C52" s="5">
        <f>'Zadání dílců'!D66</f>
        <v>0</v>
      </c>
      <c r="D52" s="5">
        <f>'Zadání dílců'!E66</f>
        <v>0</v>
      </c>
      <c r="E52" s="9" t="str">
        <f>'Pomocné neměnit'!W51</f>
        <v/>
      </c>
      <c r="F52" s="9" t="str">
        <f>'Pomocné neměnit'!X51</f>
        <v/>
      </c>
      <c r="G52" s="9" t="str">
        <f>'Pomocné neměnit'!Y51</f>
        <v/>
      </c>
      <c r="H52" s="9" t="str">
        <f>'Pomocné neměnit'!Z51</f>
        <v/>
      </c>
      <c r="I52" s="9" t="str">
        <f>IF('Zadání dílců'!K66="ANO",1,"")</f>
        <v/>
      </c>
      <c r="J52" s="9" t="str">
        <f>IF(ISBLANK('Zadání dílců'!J66),"",VLOOKUP('Zadání dílců'!J66,'Zadání dílců'!$C$5:$G$12,3,0))</f>
        <v/>
      </c>
    </row>
    <row r="53" spans="1:10" x14ac:dyDescent="0.3">
      <c r="A53" s="9" t="str">
        <f>IF('Zadání dílců'!C67+'Zadání dílců'!D67+'Zadání dílců'!E67+'Zadání dílců'!F67+'Zadání dílců'!G67+'Zadání dílců'!H67+'Zadání dílců'!I67=0,"",CONCATENATE('Zadání dílců'!A67,'Zadání dílců'!B67,"_",'Zadání dílců'!L67))</f>
        <v/>
      </c>
      <c r="B53" s="5">
        <f>'Zadání dílců'!C67</f>
        <v>0</v>
      </c>
      <c r="C53" s="5">
        <f>'Zadání dílců'!D67</f>
        <v>0</v>
      </c>
      <c r="D53" s="5">
        <f>'Zadání dílců'!E67</f>
        <v>0</v>
      </c>
      <c r="E53" s="9" t="str">
        <f>'Pomocné neměnit'!W52</f>
        <v/>
      </c>
      <c r="F53" s="9" t="str">
        <f>'Pomocné neměnit'!X52</f>
        <v/>
      </c>
      <c r="G53" s="9" t="str">
        <f>'Pomocné neměnit'!Y52</f>
        <v/>
      </c>
      <c r="H53" s="9" t="str">
        <f>'Pomocné neměnit'!Z52</f>
        <v/>
      </c>
      <c r="I53" s="9" t="str">
        <f>IF('Zadání dílců'!K67="ANO",1,"")</f>
        <v/>
      </c>
      <c r="J53" s="9" t="str">
        <f>IF(ISBLANK('Zadání dílců'!J67),"",VLOOKUP('Zadání dílců'!J67,'Zadání dílců'!$C$5:$G$12,3,0))</f>
        <v/>
      </c>
    </row>
    <row r="54" spans="1:10" x14ac:dyDescent="0.3">
      <c r="A54" s="9" t="str">
        <f>IF('Zadání dílců'!C68+'Zadání dílců'!D68+'Zadání dílců'!E68+'Zadání dílců'!F68+'Zadání dílců'!G68+'Zadání dílců'!H68+'Zadání dílců'!I68=0,"",CONCATENATE('Zadání dílců'!A68,'Zadání dílců'!B68,"_",'Zadání dílců'!L68))</f>
        <v/>
      </c>
      <c r="B54" s="5">
        <f>'Zadání dílců'!C68</f>
        <v>0</v>
      </c>
      <c r="C54" s="5">
        <f>'Zadání dílců'!D68</f>
        <v>0</v>
      </c>
      <c r="D54" s="5">
        <f>'Zadání dílců'!E68</f>
        <v>0</v>
      </c>
      <c r="E54" s="9" t="str">
        <f>'Pomocné neměnit'!W53</f>
        <v/>
      </c>
      <c r="F54" s="9" t="str">
        <f>'Pomocné neměnit'!X53</f>
        <v/>
      </c>
      <c r="G54" s="9" t="str">
        <f>'Pomocné neměnit'!Y53</f>
        <v/>
      </c>
      <c r="H54" s="9" t="str">
        <f>'Pomocné neměnit'!Z53</f>
        <v/>
      </c>
      <c r="I54" s="9" t="str">
        <f>IF('Zadání dílců'!K68="ANO",1,"")</f>
        <v/>
      </c>
      <c r="J54" s="9" t="str">
        <f>IF(ISBLANK('Zadání dílců'!J68),"",VLOOKUP('Zadání dílců'!J68,'Zadání dílců'!$C$5:$G$12,3,0))</f>
        <v/>
      </c>
    </row>
    <row r="55" spans="1:10" x14ac:dyDescent="0.3">
      <c r="A55" s="9" t="str">
        <f>IF('Zadání dílců'!C69+'Zadání dílců'!D69+'Zadání dílců'!E69+'Zadání dílců'!F69+'Zadání dílců'!G69+'Zadání dílců'!H69+'Zadání dílců'!I69=0,"",CONCATENATE('Zadání dílců'!A69,'Zadání dílců'!B69,"_",'Zadání dílců'!L69))</f>
        <v/>
      </c>
      <c r="B55" s="5">
        <f>'Zadání dílců'!C69</f>
        <v>0</v>
      </c>
      <c r="C55" s="5">
        <f>'Zadání dílců'!D69</f>
        <v>0</v>
      </c>
      <c r="D55" s="5">
        <f>'Zadání dílců'!E69</f>
        <v>0</v>
      </c>
      <c r="E55" s="9" t="str">
        <f>'Pomocné neměnit'!W54</f>
        <v/>
      </c>
      <c r="F55" s="9" t="str">
        <f>'Pomocné neměnit'!X54</f>
        <v/>
      </c>
      <c r="G55" s="9" t="str">
        <f>'Pomocné neměnit'!Y54</f>
        <v/>
      </c>
      <c r="H55" s="9" t="str">
        <f>'Pomocné neměnit'!Z54</f>
        <v/>
      </c>
      <c r="I55" s="9" t="str">
        <f>IF('Zadání dílců'!K69="ANO",1,"")</f>
        <v/>
      </c>
      <c r="J55" s="9" t="str">
        <f>IF(ISBLANK('Zadání dílců'!J69),"",VLOOKUP('Zadání dílců'!J69,'Zadání dílců'!$C$5:$G$12,3,0))</f>
        <v/>
      </c>
    </row>
    <row r="56" spans="1:10" x14ac:dyDescent="0.3">
      <c r="A56" s="9" t="str">
        <f>IF('Zadání dílců'!C70+'Zadání dílců'!D70+'Zadání dílců'!E70+'Zadání dílců'!F70+'Zadání dílců'!G70+'Zadání dílců'!H70+'Zadání dílců'!I70=0,"",CONCATENATE('Zadání dílců'!A70,'Zadání dílců'!B70,"_",'Zadání dílců'!L70))</f>
        <v/>
      </c>
      <c r="B56" s="5">
        <f>'Zadání dílců'!C70</f>
        <v>0</v>
      </c>
      <c r="C56" s="5">
        <f>'Zadání dílců'!D70</f>
        <v>0</v>
      </c>
      <c r="D56" s="5">
        <f>'Zadání dílců'!E70</f>
        <v>0</v>
      </c>
      <c r="E56" s="9" t="str">
        <f>'Pomocné neměnit'!W55</f>
        <v/>
      </c>
      <c r="F56" s="9" t="str">
        <f>'Pomocné neměnit'!X55</f>
        <v/>
      </c>
      <c r="G56" s="9" t="str">
        <f>'Pomocné neměnit'!Y55</f>
        <v/>
      </c>
      <c r="H56" s="9" t="str">
        <f>'Pomocné neměnit'!Z55</f>
        <v/>
      </c>
      <c r="I56" s="9" t="str">
        <f>IF('Zadání dílců'!K70="ANO",1,"")</f>
        <v/>
      </c>
      <c r="J56" s="9" t="str">
        <f>IF(ISBLANK('Zadání dílců'!J70),"",VLOOKUP('Zadání dílců'!J70,'Zadání dílců'!$C$5:$G$12,3,0))</f>
        <v/>
      </c>
    </row>
    <row r="57" spans="1:10" x14ac:dyDescent="0.3">
      <c r="A57" s="9" t="str">
        <f>IF('Zadání dílců'!C71+'Zadání dílců'!D71+'Zadání dílců'!E71+'Zadání dílců'!F71+'Zadání dílců'!G71+'Zadání dílců'!H71+'Zadání dílců'!I71=0,"",CONCATENATE('Zadání dílců'!A71,'Zadání dílců'!B71,"_",'Zadání dílců'!L71))</f>
        <v/>
      </c>
      <c r="B57" s="5">
        <f>'Zadání dílců'!C71</f>
        <v>0</v>
      </c>
      <c r="C57" s="5">
        <f>'Zadání dílců'!D71</f>
        <v>0</v>
      </c>
      <c r="D57" s="5">
        <f>'Zadání dílců'!E71</f>
        <v>0</v>
      </c>
      <c r="E57" s="9" t="str">
        <f>'Pomocné neměnit'!W56</f>
        <v/>
      </c>
      <c r="F57" s="9" t="str">
        <f>'Pomocné neměnit'!X56</f>
        <v/>
      </c>
      <c r="G57" s="9" t="str">
        <f>'Pomocné neměnit'!Y56</f>
        <v/>
      </c>
      <c r="H57" s="9" t="str">
        <f>'Pomocné neměnit'!Z56</f>
        <v/>
      </c>
      <c r="I57" s="9" t="str">
        <f>IF('Zadání dílců'!K71="ANO",1,"")</f>
        <v/>
      </c>
      <c r="J57" s="9" t="str">
        <f>IF(ISBLANK('Zadání dílců'!J71),"",VLOOKUP('Zadání dílců'!J71,'Zadání dílců'!$C$5:$G$12,3,0))</f>
        <v/>
      </c>
    </row>
    <row r="58" spans="1:10" x14ac:dyDescent="0.3">
      <c r="A58" s="9" t="str">
        <f>IF('Zadání dílců'!C72+'Zadání dílců'!D72+'Zadání dílců'!E72+'Zadání dílců'!F72+'Zadání dílců'!G72+'Zadání dílců'!H72+'Zadání dílců'!I72=0,"",CONCATENATE('Zadání dílců'!A72,'Zadání dílců'!B72,"_",'Zadání dílců'!L72))</f>
        <v/>
      </c>
      <c r="B58" s="5">
        <f>'Zadání dílců'!C72</f>
        <v>0</v>
      </c>
      <c r="C58" s="5">
        <f>'Zadání dílců'!D72</f>
        <v>0</v>
      </c>
      <c r="D58" s="5">
        <f>'Zadání dílců'!E72</f>
        <v>0</v>
      </c>
      <c r="E58" s="9" t="str">
        <f>'Pomocné neměnit'!W57</f>
        <v/>
      </c>
      <c r="F58" s="9" t="str">
        <f>'Pomocné neměnit'!X57</f>
        <v/>
      </c>
      <c r="G58" s="9" t="str">
        <f>'Pomocné neměnit'!Y57</f>
        <v/>
      </c>
      <c r="H58" s="9" t="str">
        <f>'Pomocné neměnit'!Z57</f>
        <v/>
      </c>
      <c r="I58" s="9" t="str">
        <f>IF('Zadání dílců'!K72="ANO",1,"")</f>
        <v/>
      </c>
      <c r="J58" s="9" t="str">
        <f>IF(ISBLANK('Zadání dílců'!J72),"",VLOOKUP('Zadání dílců'!J72,'Zadání dílců'!$C$5:$G$12,3,0))</f>
        <v/>
      </c>
    </row>
    <row r="59" spans="1:10" x14ac:dyDescent="0.3">
      <c r="A59" s="9" t="str">
        <f>IF('Zadání dílců'!C73+'Zadání dílců'!D73+'Zadání dílců'!E73+'Zadání dílců'!F73+'Zadání dílců'!G73+'Zadání dílců'!H73+'Zadání dílců'!I73=0,"",CONCATENATE('Zadání dílců'!A73,'Zadání dílců'!B73,"_",'Zadání dílců'!L73))</f>
        <v/>
      </c>
      <c r="B59" s="5">
        <f>'Zadání dílců'!C73</f>
        <v>0</v>
      </c>
      <c r="C59" s="5">
        <f>'Zadání dílců'!D73</f>
        <v>0</v>
      </c>
      <c r="D59" s="5">
        <f>'Zadání dílců'!E73</f>
        <v>0</v>
      </c>
      <c r="E59" s="9" t="str">
        <f>'Pomocné neměnit'!W58</f>
        <v/>
      </c>
      <c r="F59" s="9" t="str">
        <f>'Pomocné neměnit'!X58</f>
        <v/>
      </c>
      <c r="G59" s="9" t="str">
        <f>'Pomocné neměnit'!Y58</f>
        <v/>
      </c>
      <c r="H59" s="9" t="str">
        <f>'Pomocné neměnit'!Z58</f>
        <v/>
      </c>
      <c r="I59" s="9" t="str">
        <f>IF('Zadání dílců'!K73="ANO",1,"")</f>
        <v/>
      </c>
      <c r="J59" s="9" t="str">
        <f>IF(ISBLANK('Zadání dílců'!J73),"",VLOOKUP('Zadání dílců'!J73,'Zadání dílců'!$C$5:$G$12,3,0))</f>
        <v/>
      </c>
    </row>
    <row r="60" spans="1:10" x14ac:dyDescent="0.3">
      <c r="A60" s="9" t="str">
        <f>IF('Zadání dílců'!C74+'Zadání dílců'!D74+'Zadání dílců'!E74+'Zadání dílců'!F74+'Zadání dílců'!G74+'Zadání dílců'!H74+'Zadání dílců'!I74=0,"",CONCATENATE('Zadání dílců'!A74,'Zadání dílců'!B74,"_",'Zadání dílců'!L74))</f>
        <v/>
      </c>
      <c r="B60" s="5">
        <f>'Zadání dílců'!C74</f>
        <v>0</v>
      </c>
      <c r="C60" s="5">
        <f>'Zadání dílců'!D74</f>
        <v>0</v>
      </c>
      <c r="D60" s="5">
        <f>'Zadání dílců'!E74</f>
        <v>0</v>
      </c>
      <c r="E60" s="9" t="str">
        <f>'Pomocné neměnit'!W59</f>
        <v/>
      </c>
      <c r="F60" s="9" t="str">
        <f>'Pomocné neměnit'!X59</f>
        <v/>
      </c>
      <c r="G60" s="9" t="str">
        <f>'Pomocné neměnit'!Y59</f>
        <v/>
      </c>
      <c r="H60" s="9" t="str">
        <f>'Pomocné neměnit'!Z59</f>
        <v/>
      </c>
      <c r="I60" s="9" t="str">
        <f>IF('Zadání dílců'!K74="ANO",1,"")</f>
        <v/>
      </c>
      <c r="J60" s="9" t="str">
        <f>IF(ISBLANK('Zadání dílců'!J74),"",VLOOKUP('Zadání dílců'!J74,'Zadání dílců'!$C$5:$G$12,3,0))</f>
        <v/>
      </c>
    </row>
    <row r="61" spans="1:10" x14ac:dyDescent="0.3">
      <c r="A61" s="9" t="str">
        <f>IF('Zadání dílců'!C75+'Zadání dílců'!D75+'Zadání dílců'!E75+'Zadání dílců'!F75+'Zadání dílců'!G75+'Zadání dílců'!H75+'Zadání dílců'!I75=0,"",CONCATENATE('Zadání dílců'!A75,'Zadání dílců'!B75,"_",'Zadání dílců'!L75))</f>
        <v/>
      </c>
      <c r="B61" s="5">
        <f>'Zadání dílců'!C75</f>
        <v>0</v>
      </c>
      <c r="C61" s="5">
        <f>'Zadání dílců'!D75</f>
        <v>0</v>
      </c>
      <c r="D61" s="5">
        <f>'Zadání dílců'!E75</f>
        <v>0</v>
      </c>
      <c r="E61" s="9" t="str">
        <f>'Pomocné neměnit'!W60</f>
        <v/>
      </c>
      <c r="F61" s="9" t="str">
        <f>'Pomocné neměnit'!X60</f>
        <v/>
      </c>
      <c r="G61" s="9" t="str">
        <f>'Pomocné neměnit'!Y60</f>
        <v/>
      </c>
      <c r="H61" s="9" t="str">
        <f>'Pomocné neměnit'!Z60</f>
        <v/>
      </c>
      <c r="I61" s="9" t="str">
        <f>IF('Zadání dílců'!K75="ANO",1,"")</f>
        <v/>
      </c>
      <c r="J61" s="9" t="str">
        <f>IF(ISBLANK('Zadání dílců'!J75),"",VLOOKUP('Zadání dílců'!J75,'Zadání dílců'!$C$5:$G$12,3,0))</f>
        <v/>
      </c>
    </row>
    <row r="62" spans="1:10" x14ac:dyDescent="0.3">
      <c r="A62" s="9" t="str">
        <f>IF('Zadání dílců'!C76+'Zadání dílců'!D76+'Zadání dílců'!E76+'Zadání dílců'!F76+'Zadání dílců'!G76+'Zadání dílců'!H76+'Zadání dílců'!I76=0,"",CONCATENATE('Zadání dílců'!A76,'Zadání dílců'!B76,"_",'Zadání dílců'!L76))</f>
        <v/>
      </c>
      <c r="B62" s="5">
        <f>'Zadání dílců'!C76</f>
        <v>0</v>
      </c>
      <c r="C62" s="5">
        <f>'Zadání dílců'!D76</f>
        <v>0</v>
      </c>
      <c r="D62" s="5">
        <f>'Zadání dílců'!E76</f>
        <v>0</v>
      </c>
      <c r="E62" s="9" t="str">
        <f>'Pomocné neměnit'!W61</f>
        <v/>
      </c>
      <c r="F62" s="9" t="str">
        <f>'Pomocné neměnit'!X61</f>
        <v/>
      </c>
      <c r="G62" s="9" t="str">
        <f>'Pomocné neměnit'!Y61</f>
        <v/>
      </c>
      <c r="H62" s="9" t="str">
        <f>'Pomocné neměnit'!Z61</f>
        <v/>
      </c>
      <c r="I62" s="9" t="str">
        <f>IF('Zadání dílců'!K76="ANO",1,"")</f>
        <v/>
      </c>
      <c r="J62" s="9" t="str">
        <f>IF(ISBLANK('Zadání dílců'!J76),"",VLOOKUP('Zadání dílců'!J76,'Zadání dílců'!$C$5:$G$12,3,0))</f>
        <v/>
      </c>
    </row>
    <row r="63" spans="1:10" x14ac:dyDescent="0.3">
      <c r="A63" s="9" t="str">
        <f>IF('Zadání dílců'!C77+'Zadání dílců'!D77+'Zadání dílců'!E77+'Zadání dílců'!F77+'Zadání dílců'!G77+'Zadání dílců'!H77+'Zadání dílců'!I77=0,"",CONCATENATE('Zadání dílců'!A77,'Zadání dílců'!B77,"_",'Zadání dílců'!L77))</f>
        <v/>
      </c>
      <c r="B63" s="5">
        <f>'Zadání dílců'!C77</f>
        <v>0</v>
      </c>
      <c r="C63" s="5">
        <f>'Zadání dílců'!D77</f>
        <v>0</v>
      </c>
      <c r="D63" s="5">
        <f>'Zadání dílců'!E77</f>
        <v>0</v>
      </c>
      <c r="E63" s="9" t="str">
        <f>'Pomocné neměnit'!W62</f>
        <v/>
      </c>
      <c r="F63" s="9" t="str">
        <f>'Pomocné neměnit'!X62</f>
        <v/>
      </c>
      <c r="G63" s="9" t="str">
        <f>'Pomocné neměnit'!Y62</f>
        <v/>
      </c>
      <c r="H63" s="9" t="str">
        <f>'Pomocné neměnit'!Z62</f>
        <v/>
      </c>
      <c r="I63" s="9" t="str">
        <f>IF('Zadání dílců'!K77="ANO",1,"")</f>
        <v/>
      </c>
      <c r="J63" s="9" t="str">
        <f>IF(ISBLANK('Zadání dílců'!J77),"",VLOOKUP('Zadání dílců'!J77,'Zadání dílců'!$C$5:$G$12,3,0))</f>
        <v/>
      </c>
    </row>
    <row r="64" spans="1:10" x14ac:dyDescent="0.3">
      <c r="A64" s="9" t="str">
        <f>IF('Zadání dílců'!C78+'Zadání dílců'!D78+'Zadání dílců'!E78+'Zadání dílců'!F78+'Zadání dílců'!G78+'Zadání dílců'!H78+'Zadání dílců'!I78=0,"",CONCATENATE('Zadání dílců'!A78,'Zadání dílců'!B78,"_",'Zadání dílců'!L78))</f>
        <v/>
      </c>
      <c r="B64" s="5">
        <f>'Zadání dílců'!C78</f>
        <v>0</v>
      </c>
      <c r="C64" s="5">
        <f>'Zadání dílců'!D78</f>
        <v>0</v>
      </c>
      <c r="D64" s="5">
        <f>'Zadání dílců'!E78</f>
        <v>0</v>
      </c>
      <c r="E64" s="9" t="str">
        <f>'Pomocné neměnit'!W63</f>
        <v/>
      </c>
      <c r="F64" s="9" t="str">
        <f>'Pomocné neměnit'!X63</f>
        <v/>
      </c>
      <c r="G64" s="9" t="str">
        <f>'Pomocné neměnit'!Y63</f>
        <v/>
      </c>
      <c r="H64" s="9" t="str">
        <f>'Pomocné neměnit'!Z63</f>
        <v/>
      </c>
      <c r="I64" s="9" t="str">
        <f>IF('Zadání dílců'!K78="ANO",1,"")</f>
        <v/>
      </c>
      <c r="J64" s="9" t="str">
        <f>IF(ISBLANK('Zadání dílců'!J78),"",VLOOKUP('Zadání dílců'!J78,'Zadání dílců'!$C$5:$G$12,3,0))</f>
        <v/>
      </c>
    </row>
    <row r="65" spans="1:10" x14ac:dyDescent="0.3">
      <c r="A65" s="9" t="str">
        <f>IF('Zadání dílců'!C79+'Zadání dílců'!D79+'Zadání dílců'!E79+'Zadání dílců'!F79+'Zadání dílců'!G79+'Zadání dílců'!H79+'Zadání dílců'!I79=0,"",CONCATENATE('Zadání dílců'!A79,'Zadání dílců'!B79,"_",'Zadání dílců'!L79))</f>
        <v/>
      </c>
      <c r="B65" s="5">
        <f>'Zadání dílců'!C79</f>
        <v>0</v>
      </c>
      <c r="C65" s="5">
        <f>'Zadání dílců'!D79</f>
        <v>0</v>
      </c>
      <c r="D65" s="5">
        <f>'Zadání dílců'!E79</f>
        <v>0</v>
      </c>
      <c r="E65" s="9" t="str">
        <f>'Pomocné neměnit'!W64</f>
        <v/>
      </c>
      <c r="F65" s="9" t="str">
        <f>'Pomocné neměnit'!X64</f>
        <v/>
      </c>
      <c r="G65" s="9" t="str">
        <f>'Pomocné neměnit'!Y64</f>
        <v/>
      </c>
      <c r="H65" s="9" t="str">
        <f>'Pomocné neměnit'!Z64</f>
        <v/>
      </c>
      <c r="I65" s="9" t="str">
        <f>IF('Zadání dílců'!K79="ANO",1,"")</f>
        <v/>
      </c>
      <c r="J65" s="9" t="str">
        <f>IF(ISBLANK('Zadání dílců'!J79),"",VLOOKUP('Zadání dílců'!J79,'Zadání dílců'!$C$5:$G$12,3,0))</f>
        <v/>
      </c>
    </row>
    <row r="66" spans="1:10" x14ac:dyDescent="0.3">
      <c r="A66" s="9" t="str">
        <f>IF('Zadání dílců'!C80+'Zadání dílců'!D80+'Zadání dílců'!E80+'Zadání dílců'!F80+'Zadání dílců'!G80+'Zadání dílců'!H80+'Zadání dílců'!I80=0,"",CONCATENATE('Zadání dílců'!A80,'Zadání dílců'!B80,"_",'Zadání dílců'!L80))</f>
        <v/>
      </c>
      <c r="B66" s="5">
        <f>'Zadání dílců'!C80</f>
        <v>0</v>
      </c>
      <c r="C66" s="5">
        <f>'Zadání dílců'!D80</f>
        <v>0</v>
      </c>
      <c r="D66" s="5">
        <f>'Zadání dílců'!E80</f>
        <v>0</v>
      </c>
      <c r="E66" s="9" t="str">
        <f>'Pomocné neměnit'!W65</f>
        <v/>
      </c>
      <c r="F66" s="9" t="str">
        <f>'Pomocné neměnit'!X65</f>
        <v/>
      </c>
      <c r="G66" s="9" t="str">
        <f>'Pomocné neměnit'!Y65</f>
        <v/>
      </c>
      <c r="H66" s="9" t="str">
        <f>'Pomocné neměnit'!Z65</f>
        <v/>
      </c>
      <c r="I66" s="9" t="str">
        <f>IF('Zadání dílců'!K80="ANO",1,"")</f>
        <v/>
      </c>
      <c r="J66" s="9" t="str">
        <f>IF(ISBLANK('Zadání dílců'!J80),"",VLOOKUP('Zadání dílců'!J80,'Zadání dílců'!$C$5:$G$12,3,0))</f>
        <v/>
      </c>
    </row>
    <row r="67" spans="1:10" x14ac:dyDescent="0.3">
      <c r="A67" s="9" t="str">
        <f>IF('Zadání dílců'!C81+'Zadání dílců'!D81+'Zadání dílců'!E81+'Zadání dílců'!F81+'Zadání dílců'!G81+'Zadání dílců'!H81+'Zadání dílců'!I81=0,"",CONCATENATE('Zadání dílců'!A81,'Zadání dílců'!B81,"_",'Zadání dílců'!L81))</f>
        <v/>
      </c>
      <c r="B67" s="5">
        <f>'Zadání dílců'!C81</f>
        <v>0</v>
      </c>
      <c r="C67" s="5">
        <f>'Zadání dílců'!D81</f>
        <v>0</v>
      </c>
      <c r="D67" s="5">
        <f>'Zadání dílců'!E81</f>
        <v>0</v>
      </c>
      <c r="E67" s="9" t="str">
        <f>'Pomocné neměnit'!W66</f>
        <v/>
      </c>
      <c r="F67" s="9" t="str">
        <f>'Pomocné neměnit'!X66</f>
        <v/>
      </c>
      <c r="G67" s="9" t="str">
        <f>'Pomocné neměnit'!Y66</f>
        <v/>
      </c>
      <c r="H67" s="9" t="str">
        <f>'Pomocné neměnit'!Z66</f>
        <v/>
      </c>
      <c r="I67" s="9" t="str">
        <f>IF('Zadání dílců'!K81="ANO",1,"")</f>
        <v/>
      </c>
      <c r="J67" s="9" t="str">
        <f>IF(ISBLANK('Zadání dílců'!J81),"",VLOOKUP('Zadání dílců'!J81,'Zadání dílců'!$C$5:$G$12,3,0))</f>
        <v/>
      </c>
    </row>
    <row r="68" spans="1:10" x14ac:dyDescent="0.3">
      <c r="A68" s="9" t="str">
        <f>IF('Zadání dílců'!C82+'Zadání dílců'!D82+'Zadání dílců'!E82+'Zadání dílců'!F82+'Zadání dílců'!G82+'Zadání dílců'!H82+'Zadání dílců'!I82=0,"",CONCATENATE('Zadání dílců'!A82,'Zadání dílců'!B82,"_",'Zadání dílců'!L82))</f>
        <v/>
      </c>
      <c r="B68" s="5">
        <f>'Zadání dílců'!C82</f>
        <v>0</v>
      </c>
      <c r="C68" s="5">
        <f>'Zadání dílců'!D82</f>
        <v>0</v>
      </c>
      <c r="D68" s="5">
        <f>'Zadání dílců'!E82</f>
        <v>0</v>
      </c>
      <c r="E68" s="9" t="str">
        <f>'Pomocné neměnit'!W67</f>
        <v/>
      </c>
      <c r="F68" s="9" t="str">
        <f>'Pomocné neměnit'!X67</f>
        <v/>
      </c>
      <c r="G68" s="9" t="str">
        <f>'Pomocné neměnit'!Y67</f>
        <v/>
      </c>
      <c r="H68" s="9" t="str">
        <f>'Pomocné neměnit'!Z67</f>
        <v/>
      </c>
      <c r="I68" s="9" t="str">
        <f>IF('Zadání dílců'!K82="ANO",1,"")</f>
        <v/>
      </c>
      <c r="J68" s="9" t="str">
        <f>IF(ISBLANK('Zadání dílců'!J82),"",VLOOKUP('Zadání dílců'!J82,'Zadání dílců'!$C$5:$G$12,3,0))</f>
        <v/>
      </c>
    </row>
    <row r="69" spans="1:10" x14ac:dyDescent="0.3">
      <c r="A69" s="9" t="str">
        <f>IF('Zadání dílců'!C83+'Zadání dílců'!D83+'Zadání dílců'!E83+'Zadání dílců'!F83+'Zadání dílců'!G83+'Zadání dílců'!H83+'Zadání dílců'!I83=0,"",CONCATENATE('Zadání dílců'!A83,'Zadání dílců'!B83,"_",'Zadání dílců'!L83))</f>
        <v/>
      </c>
      <c r="B69" s="5">
        <f>'Zadání dílců'!C83</f>
        <v>0</v>
      </c>
      <c r="C69" s="5">
        <f>'Zadání dílců'!D83</f>
        <v>0</v>
      </c>
      <c r="D69" s="5">
        <f>'Zadání dílců'!E83</f>
        <v>0</v>
      </c>
      <c r="E69" s="9" t="str">
        <f>'Pomocné neměnit'!W68</f>
        <v/>
      </c>
      <c r="F69" s="9" t="str">
        <f>'Pomocné neměnit'!X68</f>
        <v/>
      </c>
      <c r="G69" s="9" t="str">
        <f>'Pomocné neměnit'!Y68</f>
        <v/>
      </c>
      <c r="H69" s="9" t="str">
        <f>'Pomocné neměnit'!Z68</f>
        <v/>
      </c>
      <c r="I69" s="9" t="str">
        <f>IF('Zadání dílců'!K83="ANO",1,"")</f>
        <v/>
      </c>
      <c r="J69" s="9" t="str">
        <f>IF(ISBLANK('Zadání dílců'!J83),"",VLOOKUP('Zadání dílců'!J83,'Zadání dílců'!$C$5:$G$12,3,0))</f>
        <v/>
      </c>
    </row>
    <row r="70" spans="1:10" x14ac:dyDescent="0.3">
      <c r="A70" s="9" t="str">
        <f>IF('Zadání dílců'!C84+'Zadání dílců'!D84+'Zadání dílců'!E84+'Zadání dílců'!F84+'Zadání dílců'!G84+'Zadání dílců'!H84+'Zadání dílců'!I84=0,"",CONCATENATE('Zadání dílců'!A84,'Zadání dílců'!B84,"_",'Zadání dílců'!L84))</f>
        <v/>
      </c>
      <c r="B70" s="5">
        <f>'Zadání dílců'!C84</f>
        <v>0</v>
      </c>
      <c r="C70" s="5">
        <f>'Zadání dílců'!D84</f>
        <v>0</v>
      </c>
      <c r="D70" s="5">
        <f>'Zadání dílců'!E84</f>
        <v>0</v>
      </c>
      <c r="E70" s="9" t="str">
        <f>'Pomocné neměnit'!W69</f>
        <v/>
      </c>
      <c r="F70" s="9" t="str">
        <f>'Pomocné neměnit'!X69</f>
        <v/>
      </c>
      <c r="G70" s="9" t="str">
        <f>'Pomocné neměnit'!Y69</f>
        <v/>
      </c>
      <c r="H70" s="9" t="str">
        <f>'Pomocné neměnit'!Z69</f>
        <v/>
      </c>
      <c r="I70" s="9" t="str">
        <f>IF('Zadání dílců'!K84="ANO",1,"")</f>
        <v/>
      </c>
      <c r="J70" s="9" t="str">
        <f>IF(ISBLANK('Zadání dílců'!J84),"",VLOOKUP('Zadání dílců'!J84,'Zadání dílců'!$C$5:$G$12,3,0))</f>
        <v/>
      </c>
    </row>
    <row r="71" spans="1:10" x14ac:dyDescent="0.3">
      <c r="A71" s="9" t="str">
        <f>IF('Zadání dílců'!C85+'Zadání dílců'!D85+'Zadání dílců'!E85+'Zadání dílců'!F85+'Zadání dílců'!G85+'Zadání dílců'!H85+'Zadání dílců'!I85=0,"",CONCATENATE('Zadání dílců'!A85,'Zadání dílců'!B85,"_",'Zadání dílců'!L85))</f>
        <v/>
      </c>
      <c r="B71" s="5">
        <f>'Zadání dílců'!C85</f>
        <v>0</v>
      </c>
      <c r="C71" s="5">
        <f>'Zadání dílců'!D85</f>
        <v>0</v>
      </c>
      <c r="D71" s="5">
        <f>'Zadání dílců'!E85</f>
        <v>0</v>
      </c>
      <c r="E71" s="9" t="str">
        <f>'Pomocné neměnit'!W70</f>
        <v/>
      </c>
      <c r="F71" s="9" t="str">
        <f>'Pomocné neměnit'!X70</f>
        <v/>
      </c>
      <c r="G71" s="9" t="str">
        <f>'Pomocné neměnit'!Y70</f>
        <v/>
      </c>
      <c r="H71" s="9" t="str">
        <f>'Pomocné neměnit'!Z70</f>
        <v/>
      </c>
      <c r="I71" s="9" t="str">
        <f>IF('Zadání dílců'!K85="ANO",1,"")</f>
        <v/>
      </c>
      <c r="J71" s="9" t="str">
        <f>IF(ISBLANK('Zadání dílců'!J85),"",VLOOKUP('Zadání dílců'!J85,'Zadání dílců'!$C$5:$G$12,3,0))</f>
        <v/>
      </c>
    </row>
    <row r="72" spans="1:10" x14ac:dyDescent="0.3">
      <c r="A72" s="9" t="str">
        <f>IF('Zadání dílců'!C86+'Zadání dílců'!D86+'Zadání dílců'!E86+'Zadání dílců'!F86+'Zadání dílců'!G86+'Zadání dílců'!H86+'Zadání dílců'!I86=0,"",CONCATENATE('Zadání dílců'!A86,'Zadání dílců'!B86,"_",'Zadání dílců'!L86))</f>
        <v/>
      </c>
      <c r="B72" s="5">
        <f>'Zadání dílců'!C86</f>
        <v>0</v>
      </c>
      <c r="C72" s="5">
        <f>'Zadání dílců'!D86</f>
        <v>0</v>
      </c>
      <c r="D72" s="5">
        <f>'Zadání dílců'!E86</f>
        <v>0</v>
      </c>
      <c r="E72" s="9" t="str">
        <f>'Pomocné neměnit'!W71</f>
        <v/>
      </c>
      <c r="F72" s="9" t="str">
        <f>'Pomocné neměnit'!X71</f>
        <v/>
      </c>
      <c r="G72" s="9" t="str">
        <f>'Pomocné neměnit'!Y71</f>
        <v/>
      </c>
      <c r="H72" s="9" t="str">
        <f>'Pomocné neměnit'!Z71</f>
        <v/>
      </c>
      <c r="I72" s="9" t="str">
        <f>IF('Zadání dílců'!K86="ANO",1,"")</f>
        <v/>
      </c>
      <c r="J72" s="9" t="str">
        <f>IF(ISBLANK('Zadání dílců'!J86),"",VLOOKUP('Zadání dílců'!J86,'Zadání dílců'!$C$5:$G$12,3,0))</f>
        <v/>
      </c>
    </row>
    <row r="73" spans="1:10" x14ac:dyDescent="0.3">
      <c r="A73" s="9" t="str">
        <f>IF('Zadání dílců'!C87+'Zadání dílců'!D87+'Zadání dílců'!E87+'Zadání dílců'!F87+'Zadání dílců'!G87+'Zadání dílců'!H87+'Zadání dílců'!I87=0,"",CONCATENATE('Zadání dílců'!A87,'Zadání dílců'!B87,"_",'Zadání dílců'!L87))</f>
        <v/>
      </c>
      <c r="B73" s="5">
        <f>'Zadání dílců'!C87</f>
        <v>0</v>
      </c>
      <c r="C73" s="5">
        <f>'Zadání dílců'!D87</f>
        <v>0</v>
      </c>
      <c r="D73" s="5">
        <f>'Zadání dílců'!E87</f>
        <v>0</v>
      </c>
      <c r="E73" s="9" t="str">
        <f>'Pomocné neměnit'!W72</f>
        <v/>
      </c>
      <c r="F73" s="9" t="str">
        <f>'Pomocné neměnit'!X72</f>
        <v/>
      </c>
      <c r="G73" s="9" t="str">
        <f>'Pomocné neměnit'!Y72</f>
        <v/>
      </c>
      <c r="H73" s="9" t="str">
        <f>'Pomocné neměnit'!Z72</f>
        <v/>
      </c>
      <c r="I73" s="9" t="str">
        <f>IF('Zadání dílců'!K87="ANO",1,"")</f>
        <v/>
      </c>
      <c r="J73" s="9" t="str">
        <f>IF(ISBLANK('Zadání dílců'!J87),"",VLOOKUP('Zadání dílců'!J87,'Zadání dílců'!$C$5:$G$12,3,0))</f>
        <v/>
      </c>
    </row>
    <row r="74" spans="1:10" x14ac:dyDescent="0.3">
      <c r="A74" s="9" t="str">
        <f>IF('Zadání dílců'!C88+'Zadání dílců'!D88+'Zadání dílců'!E88+'Zadání dílců'!F88+'Zadání dílců'!G88+'Zadání dílců'!H88+'Zadání dílců'!I88=0,"",CONCATENATE('Zadání dílců'!A88,'Zadání dílců'!B88,"_",'Zadání dílců'!L88))</f>
        <v/>
      </c>
      <c r="B74" s="5">
        <f>'Zadání dílců'!C88</f>
        <v>0</v>
      </c>
      <c r="C74" s="5">
        <f>'Zadání dílců'!D88</f>
        <v>0</v>
      </c>
      <c r="D74" s="5">
        <f>'Zadání dílců'!E88</f>
        <v>0</v>
      </c>
      <c r="E74" s="9" t="str">
        <f>'Pomocné neměnit'!W73</f>
        <v/>
      </c>
      <c r="F74" s="9" t="str">
        <f>'Pomocné neměnit'!X73</f>
        <v/>
      </c>
      <c r="G74" s="9" t="str">
        <f>'Pomocné neměnit'!Y73</f>
        <v/>
      </c>
      <c r="H74" s="9" t="str">
        <f>'Pomocné neměnit'!Z73</f>
        <v/>
      </c>
      <c r="I74" s="9" t="str">
        <f>IF('Zadání dílců'!K88="ANO",1,"")</f>
        <v/>
      </c>
      <c r="J74" s="9" t="str">
        <f>IF(ISBLANK('Zadání dílců'!J88),"",VLOOKUP('Zadání dílců'!J88,'Zadání dílců'!$C$5:$G$12,3,0))</f>
        <v/>
      </c>
    </row>
    <row r="75" spans="1:10" x14ac:dyDescent="0.3">
      <c r="A75" s="9" t="str">
        <f>IF('Zadání dílců'!C89+'Zadání dílců'!D89+'Zadání dílců'!E89+'Zadání dílců'!F89+'Zadání dílců'!G89+'Zadání dílců'!H89+'Zadání dílců'!I89=0,"",CONCATENATE('Zadání dílců'!A89,'Zadání dílců'!B89,"_",'Zadání dílců'!L89))</f>
        <v/>
      </c>
      <c r="B75" s="5">
        <f>'Zadání dílců'!C89</f>
        <v>0</v>
      </c>
      <c r="C75" s="5">
        <f>'Zadání dílců'!D89</f>
        <v>0</v>
      </c>
      <c r="D75" s="5">
        <f>'Zadání dílců'!E89</f>
        <v>0</v>
      </c>
      <c r="E75" s="9" t="str">
        <f>'Pomocné neměnit'!W74</f>
        <v/>
      </c>
      <c r="F75" s="9" t="str">
        <f>'Pomocné neměnit'!X74</f>
        <v/>
      </c>
      <c r="G75" s="9" t="str">
        <f>'Pomocné neměnit'!Y74</f>
        <v/>
      </c>
      <c r="H75" s="9" t="str">
        <f>'Pomocné neměnit'!Z74</f>
        <v/>
      </c>
      <c r="I75" s="9" t="str">
        <f>IF('Zadání dílců'!K89="ANO",1,"")</f>
        <v/>
      </c>
      <c r="J75" s="9" t="str">
        <f>IF(ISBLANK('Zadání dílců'!J89),"",VLOOKUP('Zadání dílců'!J89,'Zadání dílců'!$C$5:$G$12,3,0))</f>
        <v/>
      </c>
    </row>
    <row r="76" spans="1:10" x14ac:dyDescent="0.3">
      <c r="A76" s="9" t="str">
        <f>IF('Zadání dílců'!C90+'Zadání dílců'!D90+'Zadání dílců'!E90+'Zadání dílců'!F90+'Zadání dílců'!G90+'Zadání dílců'!H90+'Zadání dílců'!I90=0,"",CONCATENATE('Zadání dílců'!A90,'Zadání dílců'!B90,"_",'Zadání dílců'!L90))</f>
        <v/>
      </c>
      <c r="B76" s="5">
        <f>'Zadání dílců'!C90</f>
        <v>0</v>
      </c>
      <c r="C76" s="5">
        <f>'Zadání dílců'!D90</f>
        <v>0</v>
      </c>
      <c r="D76" s="5">
        <f>'Zadání dílců'!E90</f>
        <v>0</v>
      </c>
      <c r="E76" s="9" t="str">
        <f>'Pomocné neměnit'!W75</f>
        <v/>
      </c>
      <c r="F76" s="9" t="str">
        <f>'Pomocné neměnit'!X75</f>
        <v/>
      </c>
      <c r="G76" s="9" t="str">
        <f>'Pomocné neměnit'!Y75</f>
        <v/>
      </c>
      <c r="H76" s="9" t="str">
        <f>'Pomocné neměnit'!Z75</f>
        <v/>
      </c>
      <c r="I76" s="9" t="str">
        <f>IF('Zadání dílců'!K90="ANO",1,"")</f>
        <v/>
      </c>
      <c r="J76" s="9" t="str">
        <f>IF(ISBLANK('Zadání dílců'!J90),"",VLOOKUP('Zadání dílců'!J90,'Zadání dílců'!$C$5:$G$12,3,0))</f>
        <v/>
      </c>
    </row>
    <row r="77" spans="1:10" x14ac:dyDescent="0.3">
      <c r="A77" s="9" t="str">
        <f>IF('Zadání dílců'!C91+'Zadání dílců'!D91+'Zadání dílců'!E91+'Zadání dílců'!F91+'Zadání dílců'!G91+'Zadání dílců'!H91+'Zadání dílců'!I91=0,"",CONCATENATE('Zadání dílců'!A91,'Zadání dílců'!B91,"_",'Zadání dílců'!L91))</f>
        <v/>
      </c>
      <c r="B77" s="5">
        <f>'Zadání dílců'!C91</f>
        <v>0</v>
      </c>
      <c r="C77" s="5">
        <f>'Zadání dílců'!D91</f>
        <v>0</v>
      </c>
      <c r="D77" s="5">
        <f>'Zadání dílců'!E91</f>
        <v>0</v>
      </c>
      <c r="E77" s="9" t="str">
        <f>'Pomocné neměnit'!W76</f>
        <v/>
      </c>
      <c r="F77" s="9" t="str">
        <f>'Pomocné neměnit'!X76</f>
        <v/>
      </c>
      <c r="G77" s="9" t="str">
        <f>'Pomocné neměnit'!Y76</f>
        <v/>
      </c>
      <c r="H77" s="9" t="str">
        <f>'Pomocné neměnit'!Z76</f>
        <v/>
      </c>
      <c r="I77" s="9" t="str">
        <f>IF('Zadání dílců'!K91="ANO",1,"")</f>
        <v/>
      </c>
      <c r="J77" s="9" t="str">
        <f>IF(ISBLANK('Zadání dílců'!J91),"",VLOOKUP('Zadání dílců'!J91,'Zadání dílců'!$C$5:$G$12,3,0))</f>
        <v/>
      </c>
    </row>
    <row r="78" spans="1:10" x14ac:dyDescent="0.3">
      <c r="A78" s="9" t="str">
        <f>IF('Zadání dílců'!C92+'Zadání dílců'!D92+'Zadání dílců'!E92+'Zadání dílců'!F92+'Zadání dílců'!G92+'Zadání dílců'!H92+'Zadání dílců'!I92=0,"",CONCATENATE('Zadání dílců'!A92,'Zadání dílců'!B92,"_",'Zadání dílců'!L92))</f>
        <v/>
      </c>
      <c r="B78" s="5">
        <f>'Zadání dílců'!C92</f>
        <v>0</v>
      </c>
      <c r="C78" s="5">
        <f>'Zadání dílců'!D92</f>
        <v>0</v>
      </c>
      <c r="D78" s="5">
        <f>'Zadání dílců'!E92</f>
        <v>0</v>
      </c>
      <c r="E78" s="9" t="str">
        <f>'Pomocné neměnit'!W77</f>
        <v/>
      </c>
      <c r="F78" s="9" t="str">
        <f>'Pomocné neměnit'!X77</f>
        <v/>
      </c>
      <c r="G78" s="9" t="str">
        <f>'Pomocné neměnit'!Y77</f>
        <v/>
      </c>
      <c r="H78" s="9" t="str">
        <f>'Pomocné neměnit'!Z77</f>
        <v/>
      </c>
      <c r="I78" s="9" t="str">
        <f>IF('Zadání dílců'!K92="ANO",1,"")</f>
        <v/>
      </c>
      <c r="J78" s="9" t="str">
        <f>IF(ISBLANK('Zadání dílců'!J92),"",VLOOKUP('Zadání dílců'!J92,'Zadání dílců'!$C$5:$G$12,3,0))</f>
        <v/>
      </c>
    </row>
    <row r="79" spans="1:10" x14ac:dyDescent="0.3">
      <c r="A79" s="9" t="str">
        <f>IF('Zadání dílců'!C93+'Zadání dílců'!D93+'Zadání dílců'!E93+'Zadání dílců'!F93+'Zadání dílců'!G93+'Zadání dílců'!H93+'Zadání dílců'!I93=0,"",CONCATENATE('Zadání dílců'!A93,'Zadání dílců'!B93,"_",'Zadání dílců'!L93))</f>
        <v/>
      </c>
      <c r="B79" s="5">
        <f>'Zadání dílců'!C93</f>
        <v>0</v>
      </c>
      <c r="C79" s="5">
        <f>'Zadání dílců'!D93</f>
        <v>0</v>
      </c>
      <c r="D79" s="5">
        <f>'Zadání dílců'!E93</f>
        <v>0</v>
      </c>
      <c r="E79" s="9" t="str">
        <f>'Pomocné neměnit'!W78</f>
        <v/>
      </c>
      <c r="F79" s="9" t="str">
        <f>'Pomocné neměnit'!X78</f>
        <v/>
      </c>
      <c r="G79" s="9" t="str">
        <f>'Pomocné neměnit'!Y78</f>
        <v/>
      </c>
      <c r="H79" s="9" t="str">
        <f>'Pomocné neměnit'!Z78</f>
        <v/>
      </c>
      <c r="I79" s="9" t="str">
        <f>IF('Zadání dílců'!K93="ANO",1,"")</f>
        <v/>
      </c>
      <c r="J79" s="9" t="str">
        <f>IF(ISBLANK('Zadání dílců'!J93),"",VLOOKUP('Zadání dílců'!J93,'Zadání dílců'!$C$5:$G$12,3,0))</f>
        <v/>
      </c>
    </row>
    <row r="80" spans="1:10" x14ac:dyDescent="0.3">
      <c r="A80" s="9" t="str">
        <f>IF('Zadání dílců'!C94+'Zadání dílců'!D94+'Zadání dílců'!E94+'Zadání dílců'!F94+'Zadání dílců'!G94+'Zadání dílců'!H94+'Zadání dílců'!I94=0,"",CONCATENATE('Zadání dílců'!A94,'Zadání dílců'!B94,"_",'Zadání dílců'!L94))</f>
        <v/>
      </c>
      <c r="B80" s="5">
        <f>'Zadání dílců'!C94</f>
        <v>0</v>
      </c>
      <c r="C80" s="5">
        <f>'Zadání dílců'!D94</f>
        <v>0</v>
      </c>
      <c r="D80" s="5">
        <f>'Zadání dílců'!E94</f>
        <v>0</v>
      </c>
      <c r="E80" s="9" t="str">
        <f>'Pomocné neměnit'!W79</f>
        <v/>
      </c>
      <c r="F80" s="9" t="str">
        <f>'Pomocné neměnit'!X79</f>
        <v/>
      </c>
      <c r="G80" s="9" t="str">
        <f>'Pomocné neměnit'!Y79</f>
        <v/>
      </c>
      <c r="H80" s="9" t="str">
        <f>'Pomocné neměnit'!Z79</f>
        <v/>
      </c>
      <c r="I80" s="9" t="str">
        <f>IF('Zadání dílců'!K94="ANO",1,"")</f>
        <v/>
      </c>
      <c r="J80" s="9" t="str">
        <f>IF(ISBLANK('Zadání dílců'!J94),"",VLOOKUP('Zadání dílců'!J94,'Zadání dílců'!$C$5:$G$12,3,0))</f>
        <v/>
      </c>
    </row>
    <row r="81" spans="1:10" x14ac:dyDescent="0.3">
      <c r="A81" s="9" t="str">
        <f>IF('Zadání dílců'!C95+'Zadání dílců'!D95+'Zadání dílců'!E95+'Zadání dílců'!F95+'Zadání dílců'!G95+'Zadání dílců'!H95+'Zadání dílců'!I95=0,"",CONCATENATE('Zadání dílců'!A95,'Zadání dílců'!B95,"_",'Zadání dílců'!L95))</f>
        <v/>
      </c>
      <c r="B81" s="5">
        <f>'Zadání dílců'!C95</f>
        <v>0</v>
      </c>
      <c r="C81" s="5">
        <f>'Zadání dílců'!D95</f>
        <v>0</v>
      </c>
      <c r="D81" s="5">
        <f>'Zadání dílců'!E95</f>
        <v>0</v>
      </c>
      <c r="E81" s="9" t="str">
        <f>'Pomocné neměnit'!W80</f>
        <v/>
      </c>
      <c r="F81" s="9" t="str">
        <f>'Pomocné neměnit'!X80</f>
        <v/>
      </c>
      <c r="G81" s="9" t="str">
        <f>'Pomocné neměnit'!Y80</f>
        <v/>
      </c>
      <c r="H81" s="9" t="str">
        <f>'Pomocné neměnit'!Z80</f>
        <v/>
      </c>
      <c r="I81" s="9" t="str">
        <f>IF('Zadání dílců'!K95="ANO",1,"")</f>
        <v/>
      </c>
      <c r="J81" s="9" t="str">
        <f>IF(ISBLANK('Zadání dílců'!J95),"",VLOOKUP('Zadání dílců'!J95,'Zadání dílců'!$C$5:$G$12,3,0))</f>
        <v/>
      </c>
    </row>
    <row r="82" spans="1:10" x14ac:dyDescent="0.3">
      <c r="A82" s="9" t="str">
        <f>IF('Zadání dílců'!C96+'Zadání dílců'!D96+'Zadání dílců'!E96+'Zadání dílců'!F96+'Zadání dílců'!G96+'Zadání dílců'!H96+'Zadání dílců'!I96=0,"",CONCATENATE('Zadání dílců'!A96,'Zadání dílců'!B96,"_",'Zadání dílců'!L96))</f>
        <v/>
      </c>
      <c r="B82" s="5">
        <f>'Zadání dílců'!C96</f>
        <v>0</v>
      </c>
      <c r="C82" s="5">
        <f>'Zadání dílců'!D96</f>
        <v>0</v>
      </c>
      <c r="D82" s="5">
        <f>'Zadání dílců'!E96</f>
        <v>0</v>
      </c>
      <c r="E82" s="9" t="str">
        <f>'Pomocné neměnit'!W81</f>
        <v/>
      </c>
      <c r="F82" s="9" t="str">
        <f>'Pomocné neměnit'!X81</f>
        <v/>
      </c>
      <c r="G82" s="9" t="str">
        <f>'Pomocné neměnit'!Y81</f>
        <v/>
      </c>
      <c r="H82" s="9" t="str">
        <f>'Pomocné neměnit'!Z81</f>
        <v/>
      </c>
      <c r="I82" s="9" t="str">
        <f>IF('Zadání dílců'!K96="ANO",1,"")</f>
        <v/>
      </c>
      <c r="J82" s="9" t="str">
        <f>IF(ISBLANK('Zadání dílců'!J96),"",VLOOKUP('Zadání dílců'!J96,'Zadání dílců'!$C$5:$G$12,3,0))</f>
        <v/>
      </c>
    </row>
    <row r="83" spans="1:10" x14ac:dyDescent="0.3">
      <c r="A83" s="9" t="str">
        <f>IF('Zadání dílců'!C97+'Zadání dílců'!D97+'Zadání dílců'!E97+'Zadání dílců'!F97+'Zadání dílců'!G97+'Zadání dílců'!H97+'Zadání dílců'!I97=0,"",CONCATENATE('Zadání dílců'!A97,'Zadání dílců'!B97,"_",'Zadání dílců'!L97))</f>
        <v/>
      </c>
      <c r="B83" s="5">
        <f>'Zadání dílců'!C97</f>
        <v>0</v>
      </c>
      <c r="C83" s="5">
        <f>'Zadání dílců'!D97</f>
        <v>0</v>
      </c>
      <c r="D83" s="5">
        <f>'Zadání dílců'!E97</f>
        <v>0</v>
      </c>
      <c r="E83" s="9" t="str">
        <f>'Pomocné neměnit'!W82</f>
        <v/>
      </c>
      <c r="F83" s="9" t="str">
        <f>'Pomocné neměnit'!X82</f>
        <v/>
      </c>
      <c r="G83" s="9" t="str">
        <f>'Pomocné neměnit'!Y82</f>
        <v/>
      </c>
      <c r="H83" s="9" t="str">
        <f>'Pomocné neměnit'!Z82</f>
        <v/>
      </c>
      <c r="I83" s="9" t="str">
        <f>IF('Zadání dílců'!K97="ANO",1,"")</f>
        <v/>
      </c>
      <c r="J83" s="9" t="str">
        <f>IF(ISBLANK('Zadání dílců'!J97),"",VLOOKUP('Zadání dílců'!J97,'Zadání dílců'!$C$5:$G$12,3,0))</f>
        <v/>
      </c>
    </row>
    <row r="84" spans="1:10" x14ac:dyDescent="0.3">
      <c r="A84" s="9" t="str">
        <f>IF('Zadání dílců'!C98+'Zadání dílců'!D98+'Zadání dílců'!E98+'Zadání dílců'!F98+'Zadání dílců'!G98+'Zadání dílců'!H98+'Zadání dílců'!I98=0,"",CONCATENATE('Zadání dílců'!A98,'Zadání dílců'!B98,"_",'Zadání dílců'!L98))</f>
        <v/>
      </c>
      <c r="B84" s="5">
        <f>'Zadání dílců'!C98</f>
        <v>0</v>
      </c>
      <c r="C84" s="5">
        <f>'Zadání dílců'!D98</f>
        <v>0</v>
      </c>
      <c r="D84" s="5">
        <f>'Zadání dílců'!E98</f>
        <v>0</v>
      </c>
      <c r="E84" s="9" t="str">
        <f>'Pomocné neměnit'!W83</f>
        <v/>
      </c>
      <c r="F84" s="9" t="str">
        <f>'Pomocné neměnit'!X83</f>
        <v/>
      </c>
      <c r="G84" s="9" t="str">
        <f>'Pomocné neměnit'!Y83</f>
        <v/>
      </c>
      <c r="H84" s="9" t="str">
        <f>'Pomocné neměnit'!Z83</f>
        <v/>
      </c>
      <c r="I84" s="9" t="str">
        <f>IF('Zadání dílců'!K98="ANO",1,"")</f>
        <v/>
      </c>
      <c r="J84" s="9" t="str">
        <f>IF(ISBLANK('Zadání dílců'!J98),"",VLOOKUP('Zadání dílců'!J98,'Zadání dílců'!$C$5:$G$12,3,0))</f>
        <v/>
      </c>
    </row>
    <row r="85" spans="1:10" x14ac:dyDescent="0.3">
      <c r="A85" s="9" t="str">
        <f>IF('Zadání dílců'!C99+'Zadání dílců'!D99+'Zadání dílců'!E99+'Zadání dílců'!F99+'Zadání dílců'!G99+'Zadání dílců'!H99+'Zadání dílců'!I99=0,"",CONCATENATE('Zadání dílců'!A99,'Zadání dílců'!B99,"_",'Zadání dílců'!L99))</f>
        <v/>
      </c>
      <c r="B85" s="5">
        <f>'Zadání dílců'!C99</f>
        <v>0</v>
      </c>
      <c r="C85" s="5">
        <f>'Zadání dílců'!D99</f>
        <v>0</v>
      </c>
      <c r="D85" s="5">
        <f>'Zadání dílců'!E99</f>
        <v>0</v>
      </c>
      <c r="E85" s="9" t="str">
        <f>'Pomocné neměnit'!W84</f>
        <v/>
      </c>
      <c r="F85" s="9" t="str">
        <f>'Pomocné neměnit'!X84</f>
        <v/>
      </c>
      <c r="G85" s="9" t="str">
        <f>'Pomocné neměnit'!Y84</f>
        <v/>
      </c>
      <c r="H85" s="9" t="str">
        <f>'Pomocné neměnit'!Z84</f>
        <v/>
      </c>
      <c r="I85" s="9" t="str">
        <f>IF('Zadání dílců'!K99="ANO",1,"")</f>
        <v/>
      </c>
      <c r="J85" s="9" t="str">
        <f>IF(ISBLANK('Zadání dílců'!J99),"",VLOOKUP('Zadání dílců'!J99,'Zadání dílců'!$C$5:$G$12,3,0))</f>
        <v/>
      </c>
    </row>
    <row r="86" spans="1:10" x14ac:dyDescent="0.3">
      <c r="A86" s="9" t="str">
        <f>IF('Zadání dílců'!C100+'Zadání dílců'!D100+'Zadání dílců'!E100+'Zadání dílců'!F100+'Zadání dílců'!G100+'Zadání dílců'!H100+'Zadání dílců'!I100=0,"",CONCATENATE('Zadání dílců'!A100,'Zadání dílců'!B100,"_",'Zadání dílců'!L100))</f>
        <v/>
      </c>
      <c r="B86" s="5">
        <f>'Zadání dílců'!C100</f>
        <v>0</v>
      </c>
      <c r="C86" s="5">
        <f>'Zadání dílců'!D100</f>
        <v>0</v>
      </c>
      <c r="D86" s="5">
        <f>'Zadání dílců'!E100</f>
        <v>0</v>
      </c>
      <c r="E86" s="9" t="str">
        <f>'Pomocné neměnit'!W85</f>
        <v/>
      </c>
      <c r="F86" s="9" t="str">
        <f>'Pomocné neměnit'!X85</f>
        <v/>
      </c>
      <c r="G86" s="9" t="str">
        <f>'Pomocné neměnit'!Y85</f>
        <v/>
      </c>
      <c r="H86" s="9" t="str">
        <f>'Pomocné neměnit'!Z85</f>
        <v/>
      </c>
      <c r="I86" s="9" t="str">
        <f>IF('Zadání dílců'!K100="ANO",1,"")</f>
        <v/>
      </c>
      <c r="J86" s="9" t="str">
        <f>IF(ISBLANK('Zadání dílců'!J100),"",VLOOKUP('Zadání dílců'!J100,'Zadání dílců'!$C$5:$G$12,3,0))</f>
        <v/>
      </c>
    </row>
    <row r="87" spans="1:10" x14ac:dyDescent="0.3">
      <c r="A87" s="9" t="str">
        <f>IF('Zadání dílců'!C101+'Zadání dílců'!D101+'Zadání dílců'!E101+'Zadání dílců'!F101+'Zadání dílců'!G101+'Zadání dílců'!H101+'Zadání dílců'!I101=0,"",CONCATENATE('Zadání dílců'!A101,'Zadání dílců'!B101,"_",'Zadání dílců'!L101))</f>
        <v/>
      </c>
      <c r="B87" s="5">
        <f>'Zadání dílců'!C101</f>
        <v>0</v>
      </c>
      <c r="C87" s="5">
        <f>'Zadání dílců'!D101</f>
        <v>0</v>
      </c>
      <c r="D87" s="5">
        <f>'Zadání dílců'!E101</f>
        <v>0</v>
      </c>
      <c r="E87" s="9" t="str">
        <f>'Pomocné neměnit'!W86</f>
        <v/>
      </c>
      <c r="F87" s="9" t="str">
        <f>'Pomocné neměnit'!X86</f>
        <v/>
      </c>
      <c r="G87" s="9" t="str">
        <f>'Pomocné neměnit'!Y86</f>
        <v/>
      </c>
      <c r="H87" s="9" t="str">
        <f>'Pomocné neměnit'!Z86</f>
        <v/>
      </c>
      <c r="I87" s="9" t="str">
        <f>IF('Zadání dílců'!K101="ANO",1,"")</f>
        <v/>
      </c>
      <c r="J87" s="9" t="str">
        <f>IF(ISBLANK('Zadání dílců'!J101),"",VLOOKUP('Zadání dílců'!J101,'Zadání dílců'!$C$5:$G$12,3,0))</f>
        <v/>
      </c>
    </row>
    <row r="88" spans="1:10" x14ac:dyDescent="0.3">
      <c r="A88" s="9" t="str">
        <f>IF('Zadání dílců'!C102+'Zadání dílců'!D102+'Zadání dílců'!E102+'Zadání dílců'!F102+'Zadání dílců'!G102+'Zadání dílců'!H102+'Zadání dílců'!I102=0,"",CONCATENATE('Zadání dílců'!A102,'Zadání dílců'!B102,"_",'Zadání dílců'!L102))</f>
        <v/>
      </c>
      <c r="B88" s="5">
        <f>'Zadání dílců'!C102</f>
        <v>0</v>
      </c>
      <c r="C88" s="5">
        <f>'Zadání dílců'!D102</f>
        <v>0</v>
      </c>
      <c r="D88" s="5">
        <f>'Zadání dílců'!E102</f>
        <v>0</v>
      </c>
      <c r="E88" s="9" t="str">
        <f>'Pomocné neměnit'!W87</f>
        <v/>
      </c>
      <c r="F88" s="9" t="str">
        <f>'Pomocné neměnit'!X87</f>
        <v/>
      </c>
      <c r="G88" s="9" t="str">
        <f>'Pomocné neměnit'!Y87</f>
        <v/>
      </c>
      <c r="H88" s="9" t="str">
        <f>'Pomocné neměnit'!Z87</f>
        <v/>
      </c>
      <c r="I88" s="9" t="str">
        <f>IF('Zadání dílců'!K102="ANO",1,"")</f>
        <v/>
      </c>
      <c r="J88" s="9" t="str">
        <f>IF(ISBLANK('Zadání dílců'!J102),"",VLOOKUP('Zadání dílců'!J102,'Zadání dílců'!$C$5:$G$12,3,0))</f>
        <v/>
      </c>
    </row>
    <row r="89" spans="1:10" x14ac:dyDescent="0.3">
      <c r="A89" s="9" t="str">
        <f>IF('Zadání dílců'!C103+'Zadání dílců'!D103+'Zadání dílců'!E103+'Zadání dílců'!F103+'Zadání dílců'!G103+'Zadání dílců'!H103+'Zadání dílců'!I103=0,"",CONCATENATE('Zadání dílců'!A103,'Zadání dílců'!B103,"_",'Zadání dílců'!L103))</f>
        <v/>
      </c>
      <c r="B89" s="5">
        <f>'Zadání dílců'!C103</f>
        <v>0</v>
      </c>
      <c r="C89" s="5">
        <f>'Zadání dílců'!D103</f>
        <v>0</v>
      </c>
      <c r="D89" s="5">
        <f>'Zadání dílců'!E103</f>
        <v>0</v>
      </c>
      <c r="E89" s="9" t="str">
        <f>'Pomocné neměnit'!W88</f>
        <v/>
      </c>
      <c r="F89" s="9" t="str">
        <f>'Pomocné neměnit'!X88</f>
        <v/>
      </c>
      <c r="G89" s="9" t="str">
        <f>'Pomocné neměnit'!Y88</f>
        <v/>
      </c>
      <c r="H89" s="9" t="str">
        <f>'Pomocné neměnit'!Z88</f>
        <v/>
      </c>
      <c r="I89" s="9" t="str">
        <f>IF('Zadání dílců'!K103="ANO",1,"")</f>
        <v/>
      </c>
      <c r="J89" s="9" t="str">
        <f>IF(ISBLANK('Zadání dílců'!J103),"",VLOOKUP('Zadání dílců'!J103,'Zadání dílců'!$C$5:$G$12,3,0))</f>
        <v/>
      </c>
    </row>
    <row r="90" spans="1:10" x14ac:dyDescent="0.3">
      <c r="A90" s="9" t="str">
        <f>IF('Zadání dílců'!C104+'Zadání dílců'!D104+'Zadání dílců'!E104+'Zadání dílců'!F104+'Zadání dílců'!G104+'Zadání dílců'!H104+'Zadání dílců'!I104=0,"",CONCATENATE('Zadání dílců'!A104,'Zadání dílců'!B104,"_",'Zadání dílců'!L104))</f>
        <v/>
      </c>
      <c r="B90" s="5">
        <f>'Zadání dílců'!C104</f>
        <v>0</v>
      </c>
      <c r="C90" s="5">
        <f>'Zadání dílců'!D104</f>
        <v>0</v>
      </c>
      <c r="D90" s="5">
        <f>'Zadání dílců'!E104</f>
        <v>0</v>
      </c>
      <c r="E90" s="9" t="str">
        <f>'Pomocné neměnit'!W89</f>
        <v/>
      </c>
      <c r="F90" s="9" t="str">
        <f>'Pomocné neměnit'!X89</f>
        <v/>
      </c>
      <c r="G90" s="9" t="str">
        <f>'Pomocné neměnit'!Y89</f>
        <v/>
      </c>
      <c r="H90" s="9" t="str">
        <f>'Pomocné neměnit'!Z89</f>
        <v/>
      </c>
      <c r="I90" s="9" t="str">
        <f>IF('Zadání dílců'!K104="ANO",1,"")</f>
        <v/>
      </c>
      <c r="J90" s="9" t="str">
        <f>IF(ISBLANK('Zadání dílců'!J104),"",VLOOKUP('Zadání dílců'!J104,'Zadání dílců'!$C$5:$G$12,3,0))</f>
        <v/>
      </c>
    </row>
    <row r="91" spans="1:10" x14ac:dyDescent="0.3">
      <c r="A91" s="9" t="str">
        <f>IF('Zadání dílců'!C105+'Zadání dílců'!D105+'Zadání dílců'!E105+'Zadání dílců'!F105+'Zadání dílců'!G105+'Zadání dílců'!H105+'Zadání dílců'!I105=0,"",CONCATENATE('Zadání dílců'!A105,'Zadání dílců'!B105,"_",'Zadání dílců'!L105))</f>
        <v/>
      </c>
      <c r="B91" s="5">
        <f>'Zadání dílců'!C105</f>
        <v>0</v>
      </c>
      <c r="C91" s="5">
        <f>'Zadání dílců'!D105</f>
        <v>0</v>
      </c>
      <c r="D91" s="5">
        <f>'Zadání dílců'!E105</f>
        <v>0</v>
      </c>
      <c r="E91" s="9" t="str">
        <f>'Pomocné neměnit'!W90</f>
        <v/>
      </c>
      <c r="F91" s="9" t="str">
        <f>'Pomocné neměnit'!X90</f>
        <v/>
      </c>
      <c r="G91" s="9" t="str">
        <f>'Pomocné neměnit'!Y90</f>
        <v/>
      </c>
      <c r="H91" s="9" t="str">
        <f>'Pomocné neměnit'!Z90</f>
        <v/>
      </c>
      <c r="I91" s="9" t="str">
        <f>IF('Zadání dílců'!K105="ANO",1,"")</f>
        <v/>
      </c>
      <c r="J91" s="9" t="str">
        <f>IF(ISBLANK('Zadání dílců'!J105),"",VLOOKUP('Zadání dílců'!J105,'Zadání dílců'!$C$5:$G$12,3,0))</f>
        <v/>
      </c>
    </row>
    <row r="92" spans="1:10" x14ac:dyDescent="0.3">
      <c r="A92" s="9" t="str">
        <f>IF('Zadání dílců'!C106+'Zadání dílců'!D106+'Zadání dílců'!E106+'Zadání dílců'!F106+'Zadání dílců'!G106+'Zadání dílců'!H106+'Zadání dílců'!I106=0,"",CONCATENATE('Zadání dílců'!A106,'Zadání dílců'!B106,"_",'Zadání dílců'!L106))</f>
        <v/>
      </c>
      <c r="B92" s="5">
        <f>'Zadání dílců'!C106</f>
        <v>0</v>
      </c>
      <c r="C92" s="5">
        <f>'Zadání dílců'!D106</f>
        <v>0</v>
      </c>
      <c r="D92" s="5">
        <f>'Zadání dílců'!E106</f>
        <v>0</v>
      </c>
      <c r="E92" s="9" t="str">
        <f>'Pomocné neměnit'!W91</f>
        <v/>
      </c>
      <c r="F92" s="9" t="str">
        <f>'Pomocné neměnit'!X91</f>
        <v/>
      </c>
      <c r="G92" s="9" t="str">
        <f>'Pomocné neměnit'!Y91</f>
        <v/>
      </c>
      <c r="H92" s="9" t="str">
        <f>'Pomocné neměnit'!Z91</f>
        <v/>
      </c>
      <c r="I92" s="9" t="str">
        <f>IF('Zadání dílců'!K106="ANO",1,"")</f>
        <v/>
      </c>
      <c r="J92" s="9" t="str">
        <f>IF(ISBLANK('Zadání dílců'!J106),"",VLOOKUP('Zadání dílců'!J106,'Zadání dílců'!$C$5:$G$12,3,0))</f>
        <v/>
      </c>
    </row>
    <row r="93" spans="1:10" x14ac:dyDescent="0.3">
      <c r="A93" s="9" t="str">
        <f>IF('Zadání dílců'!C107+'Zadání dílců'!D107+'Zadání dílců'!E107+'Zadání dílců'!F107+'Zadání dílců'!G107+'Zadání dílců'!H107+'Zadání dílců'!I107=0,"",CONCATENATE('Zadání dílců'!A107,'Zadání dílců'!B107,"_",'Zadání dílců'!L107))</f>
        <v/>
      </c>
      <c r="B93" s="5">
        <f>'Zadání dílců'!C107</f>
        <v>0</v>
      </c>
      <c r="C93" s="5">
        <f>'Zadání dílců'!D107</f>
        <v>0</v>
      </c>
      <c r="D93" s="5">
        <f>'Zadání dílců'!E107</f>
        <v>0</v>
      </c>
      <c r="E93" s="9" t="str">
        <f>'Pomocné neměnit'!W92</f>
        <v/>
      </c>
      <c r="F93" s="9" t="str">
        <f>'Pomocné neměnit'!X92</f>
        <v/>
      </c>
      <c r="G93" s="9" t="str">
        <f>'Pomocné neměnit'!Y92</f>
        <v/>
      </c>
      <c r="H93" s="9" t="str">
        <f>'Pomocné neměnit'!Z92</f>
        <v/>
      </c>
      <c r="I93" s="9" t="str">
        <f>IF('Zadání dílců'!K107="ANO",1,"")</f>
        <v/>
      </c>
      <c r="J93" s="9" t="str">
        <f>IF(ISBLANK('Zadání dílců'!J107),"",VLOOKUP('Zadání dílců'!J107,'Zadání dílců'!$C$5:$G$12,3,0))</f>
        <v/>
      </c>
    </row>
    <row r="94" spans="1:10" x14ac:dyDescent="0.3">
      <c r="A94" s="9" t="str">
        <f>IF('Zadání dílců'!C108+'Zadání dílců'!D108+'Zadání dílců'!E108+'Zadání dílců'!F108+'Zadání dílců'!G108+'Zadání dílců'!H108+'Zadání dílců'!I108=0,"",CONCATENATE('Zadání dílců'!A108,'Zadání dílců'!B108,"_",'Zadání dílců'!L108))</f>
        <v/>
      </c>
      <c r="B94" s="5">
        <f>'Zadání dílců'!C108</f>
        <v>0</v>
      </c>
      <c r="C94" s="5">
        <f>'Zadání dílců'!D108</f>
        <v>0</v>
      </c>
      <c r="D94" s="5">
        <f>'Zadání dílců'!E108</f>
        <v>0</v>
      </c>
      <c r="E94" s="9" t="str">
        <f>'Pomocné neměnit'!W93</f>
        <v/>
      </c>
      <c r="F94" s="9" t="str">
        <f>'Pomocné neměnit'!X93</f>
        <v/>
      </c>
      <c r="G94" s="9" t="str">
        <f>'Pomocné neměnit'!Y93</f>
        <v/>
      </c>
      <c r="H94" s="9" t="str">
        <f>'Pomocné neměnit'!Z93</f>
        <v/>
      </c>
      <c r="I94" s="9" t="str">
        <f>IF('Zadání dílců'!K108="ANO",1,"")</f>
        <v/>
      </c>
      <c r="J94" s="9" t="str">
        <f>IF(ISBLANK('Zadání dílců'!J108),"",VLOOKUP('Zadání dílců'!J108,'Zadání dílců'!$C$5:$G$12,3,0))</f>
        <v/>
      </c>
    </row>
    <row r="95" spans="1:10" x14ac:dyDescent="0.3">
      <c r="A95" s="9" t="str">
        <f>IF('Zadání dílců'!C109+'Zadání dílců'!D109+'Zadání dílců'!E109+'Zadání dílců'!F109+'Zadání dílců'!G109+'Zadání dílců'!H109+'Zadání dílců'!I109=0,"",CONCATENATE('Zadání dílců'!A109,'Zadání dílců'!B109,"_",'Zadání dílců'!L109))</f>
        <v/>
      </c>
      <c r="B95" s="5">
        <f>'Zadání dílců'!C109</f>
        <v>0</v>
      </c>
      <c r="C95" s="5">
        <f>'Zadání dílců'!D109</f>
        <v>0</v>
      </c>
      <c r="D95" s="5">
        <f>'Zadání dílců'!E109</f>
        <v>0</v>
      </c>
      <c r="E95" s="9" t="str">
        <f>'Pomocné neměnit'!W94</f>
        <v/>
      </c>
      <c r="F95" s="9" t="str">
        <f>'Pomocné neměnit'!X94</f>
        <v/>
      </c>
      <c r="G95" s="9" t="str">
        <f>'Pomocné neměnit'!Y94</f>
        <v/>
      </c>
      <c r="H95" s="9" t="str">
        <f>'Pomocné neměnit'!Z94</f>
        <v/>
      </c>
      <c r="I95" s="9" t="str">
        <f>IF('Zadání dílců'!K109="ANO",1,"")</f>
        <v/>
      </c>
      <c r="J95" s="9" t="str">
        <f>IF(ISBLANK('Zadání dílců'!J109),"",VLOOKUP('Zadání dílců'!J109,'Zadání dílců'!$C$5:$G$12,3,0))</f>
        <v/>
      </c>
    </row>
    <row r="96" spans="1:10" x14ac:dyDescent="0.3">
      <c r="A96" s="9" t="str">
        <f>IF('Zadání dílců'!C110+'Zadání dílců'!D110+'Zadání dílců'!E110+'Zadání dílců'!F110+'Zadání dílců'!G110+'Zadání dílců'!H110+'Zadání dílců'!I110=0,"",CONCATENATE('Zadání dílců'!A110,'Zadání dílců'!B110,"_",'Zadání dílců'!L110))</f>
        <v/>
      </c>
      <c r="B96" s="5">
        <f>'Zadání dílců'!C110</f>
        <v>0</v>
      </c>
      <c r="C96" s="5">
        <f>'Zadání dílců'!D110</f>
        <v>0</v>
      </c>
      <c r="D96" s="5">
        <f>'Zadání dílců'!E110</f>
        <v>0</v>
      </c>
      <c r="E96" s="9" t="str">
        <f>'Pomocné neměnit'!W95</f>
        <v/>
      </c>
      <c r="F96" s="9" t="str">
        <f>'Pomocné neměnit'!X95</f>
        <v/>
      </c>
      <c r="G96" s="9" t="str">
        <f>'Pomocné neměnit'!Y95</f>
        <v/>
      </c>
      <c r="H96" s="9" t="str">
        <f>'Pomocné neměnit'!Z95</f>
        <v/>
      </c>
      <c r="I96" s="9" t="str">
        <f>IF('Zadání dílců'!K110="ANO",1,"")</f>
        <v/>
      </c>
      <c r="J96" s="9" t="str">
        <f>IF(ISBLANK('Zadání dílců'!J110),"",VLOOKUP('Zadání dílců'!J110,'Zadání dílců'!$C$5:$G$12,3,0))</f>
        <v/>
      </c>
    </row>
    <row r="97" spans="1:10" x14ac:dyDescent="0.3">
      <c r="A97" s="9" t="str">
        <f>IF('Zadání dílců'!C111+'Zadání dílců'!D111+'Zadání dílců'!E111+'Zadání dílců'!F111+'Zadání dílců'!G111+'Zadání dílců'!H111+'Zadání dílců'!I111=0,"",CONCATENATE('Zadání dílců'!A111,'Zadání dílců'!B111,"_",'Zadání dílců'!L111))</f>
        <v/>
      </c>
      <c r="B97" s="5">
        <f>'Zadání dílců'!C111</f>
        <v>0</v>
      </c>
      <c r="C97" s="5">
        <f>'Zadání dílců'!D111</f>
        <v>0</v>
      </c>
      <c r="D97" s="5">
        <f>'Zadání dílců'!E111</f>
        <v>0</v>
      </c>
      <c r="E97" s="9" t="str">
        <f>'Pomocné neměnit'!W96</f>
        <v/>
      </c>
      <c r="F97" s="9" t="str">
        <f>'Pomocné neměnit'!X96</f>
        <v/>
      </c>
      <c r="G97" s="9" t="str">
        <f>'Pomocné neměnit'!Y96</f>
        <v/>
      </c>
      <c r="H97" s="9" t="str">
        <f>'Pomocné neměnit'!Z96</f>
        <v/>
      </c>
      <c r="I97" s="9" t="str">
        <f>IF('Zadání dílců'!K111="ANO",1,"")</f>
        <v/>
      </c>
      <c r="J97" s="9" t="str">
        <f>IF(ISBLANK('Zadání dílců'!J111),"",VLOOKUP('Zadání dílců'!J111,'Zadání dílců'!$C$5:$G$12,3,0))</f>
        <v/>
      </c>
    </row>
    <row r="98" spans="1:10" x14ac:dyDescent="0.3">
      <c r="A98" s="9" t="str">
        <f>IF('Zadání dílců'!C112+'Zadání dílců'!D112+'Zadání dílců'!E112+'Zadání dílců'!F112+'Zadání dílců'!G112+'Zadání dílců'!H112+'Zadání dílců'!I112=0,"",CONCATENATE('Zadání dílců'!A112,'Zadání dílců'!B112,"_",'Zadání dílců'!L112))</f>
        <v/>
      </c>
      <c r="B98" s="5">
        <f>'Zadání dílců'!C112</f>
        <v>0</v>
      </c>
      <c r="C98" s="5">
        <f>'Zadání dílců'!D112</f>
        <v>0</v>
      </c>
      <c r="D98" s="5">
        <f>'Zadání dílců'!E112</f>
        <v>0</v>
      </c>
      <c r="E98" s="9" t="str">
        <f>'Pomocné neměnit'!W97</f>
        <v/>
      </c>
      <c r="F98" s="9" t="str">
        <f>'Pomocné neměnit'!X97</f>
        <v/>
      </c>
      <c r="G98" s="9" t="str">
        <f>'Pomocné neměnit'!Y97</f>
        <v/>
      </c>
      <c r="H98" s="9" t="str">
        <f>'Pomocné neměnit'!Z97</f>
        <v/>
      </c>
      <c r="I98" s="9" t="str">
        <f>IF('Zadání dílců'!K112="ANO",1,"")</f>
        <v/>
      </c>
      <c r="J98" s="9" t="str">
        <f>IF(ISBLANK('Zadání dílců'!J112),"",VLOOKUP('Zadání dílců'!J112,'Zadání dílců'!$C$5:$G$12,3,0))</f>
        <v/>
      </c>
    </row>
    <row r="99" spans="1:10" x14ac:dyDescent="0.3">
      <c r="A99" s="9" t="str">
        <f>IF('Zadání dílců'!C113+'Zadání dílců'!D113+'Zadání dílců'!E113+'Zadání dílců'!F113+'Zadání dílců'!G113+'Zadání dílců'!H113+'Zadání dílců'!I113=0,"",CONCATENATE('Zadání dílců'!A113,'Zadání dílců'!B113,"_",'Zadání dílců'!L113))</f>
        <v/>
      </c>
      <c r="B99" s="5">
        <f>'Zadání dílců'!C113</f>
        <v>0</v>
      </c>
      <c r="C99" s="5">
        <f>'Zadání dílců'!D113</f>
        <v>0</v>
      </c>
      <c r="D99" s="5">
        <f>'Zadání dílců'!E113</f>
        <v>0</v>
      </c>
      <c r="E99" s="9" t="str">
        <f>'Pomocné neměnit'!W98</f>
        <v/>
      </c>
      <c r="F99" s="9" t="str">
        <f>'Pomocné neměnit'!X98</f>
        <v/>
      </c>
      <c r="G99" s="9" t="str">
        <f>'Pomocné neměnit'!Y98</f>
        <v/>
      </c>
      <c r="H99" s="9" t="str">
        <f>'Pomocné neměnit'!Z98</f>
        <v/>
      </c>
      <c r="I99" s="9" t="str">
        <f>IF('Zadání dílců'!K113="ANO",1,"")</f>
        <v/>
      </c>
      <c r="J99" s="9" t="str">
        <f>IF(ISBLANK('Zadání dílců'!J113),"",VLOOKUP('Zadání dílců'!J113,'Zadání dílců'!$C$5:$G$12,3,0))</f>
        <v/>
      </c>
    </row>
    <row r="100" spans="1:10" x14ac:dyDescent="0.3">
      <c r="A100" s="9" t="str">
        <f>IF('Zadání dílců'!C114+'Zadání dílců'!D114+'Zadání dílců'!E114+'Zadání dílců'!F114+'Zadání dílců'!G114+'Zadání dílců'!H114+'Zadání dílců'!I114=0,"",CONCATENATE('Zadání dílců'!A114,'Zadání dílců'!B114,"_",'Zadání dílců'!L114))</f>
        <v/>
      </c>
      <c r="B100" s="5">
        <f>'Zadání dílců'!C114</f>
        <v>0</v>
      </c>
      <c r="C100" s="5">
        <f>'Zadání dílců'!D114</f>
        <v>0</v>
      </c>
      <c r="D100" s="5">
        <f>'Zadání dílců'!E114</f>
        <v>0</v>
      </c>
      <c r="E100" s="9" t="str">
        <f>'Pomocné neměnit'!W99</f>
        <v/>
      </c>
      <c r="F100" s="9" t="str">
        <f>'Pomocné neměnit'!X99</f>
        <v/>
      </c>
      <c r="G100" s="9" t="str">
        <f>'Pomocné neměnit'!Y99</f>
        <v/>
      </c>
      <c r="H100" s="9" t="str">
        <f>'Pomocné neměnit'!Z99</f>
        <v/>
      </c>
      <c r="I100" s="9" t="str">
        <f>IF('Zadání dílců'!K114="ANO",1,"")</f>
        <v/>
      </c>
      <c r="J100" s="9" t="str">
        <f>IF(ISBLANK('Zadání dílců'!J114),"",VLOOKUP('Zadání dílců'!J114,'Zadání dílců'!$C$5:$G$12,3,0))</f>
        <v/>
      </c>
    </row>
    <row r="101" spans="1:10" x14ac:dyDescent="0.3">
      <c r="A101" s="9" t="str">
        <f>IF('Zadání dílců'!C115+'Zadání dílců'!D115+'Zadání dílců'!E115+'Zadání dílců'!F115+'Zadání dílců'!G115+'Zadání dílců'!H115+'Zadání dílců'!I115=0,"",CONCATENATE('Zadání dílců'!A115,'Zadání dílců'!B115,"_",'Zadání dílců'!L115))</f>
        <v/>
      </c>
      <c r="B101" s="5">
        <f>'Zadání dílců'!C115</f>
        <v>0</v>
      </c>
      <c r="C101" s="5">
        <f>'Zadání dílců'!D115</f>
        <v>0</v>
      </c>
      <c r="D101" s="5">
        <f>'Zadání dílců'!E115</f>
        <v>0</v>
      </c>
      <c r="E101" s="9" t="str">
        <f>'Pomocné neměnit'!W100</f>
        <v/>
      </c>
      <c r="F101" s="9" t="str">
        <f>'Pomocné neměnit'!X100</f>
        <v/>
      </c>
      <c r="G101" s="9" t="str">
        <f>'Pomocné neměnit'!Y100</f>
        <v/>
      </c>
      <c r="H101" s="9" t="str">
        <f>'Pomocné neměnit'!Z100</f>
        <v/>
      </c>
      <c r="I101" s="9" t="str">
        <f>IF('Zadání dílců'!K115="ANO",1,"")</f>
        <v/>
      </c>
      <c r="J101" s="9" t="str">
        <f>IF(ISBLANK('Zadání dílců'!J115),"",VLOOKUP('Zadání dílců'!J115,'Zadání dílců'!$C$5:$G$12,3,0))</f>
        <v/>
      </c>
    </row>
  </sheetData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115"/>
  <sheetViews>
    <sheetView showGridLines="0" tabSelected="1" workbookViewId="0">
      <selection activeCell="L12" sqref="L12"/>
    </sheetView>
  </sheetViews>
  <sheetFormatPr defaultColWidth="9.109375" defaultRowHeight="14.4" x14ac:dyDescent="0.3"/>
  <cols>
    <col min="1" max="1" width="4.109375" style="11" customWidth="1"/>
    <col min="2" max="2" width="41.44140625" style="8" customWidth="1"/>
    <col min="3" max="5" width="12.6640625" style="8" customWidth="1"/>
    <col min="6" max="9" width="10" style="8" customWidth="1"/>
    <col min="10" max="10" width="9.44140625" style="8" customWidth="1"/>
    <col min="11" max="11" width="15.33203125" style="8" bestFit="1" customWidth="1"/>
    <col min="12" max="12" width="22.6640625" style="8" customWidth="1"/>
    <col min="13" max="16384" width="9.109375" style="8"/>
  </cols>
  <sheetData>
    <row r="1" spans="1:12" ht="107.25" customHeight="1" x14ac:dyDescent="0.25">
      <c r="B1" s="39"/>
      <c r="C1" s="39"/>
      <c r="D1" s="39"/>
      <c r="E1" s="39"/>
    </row>
    <row r="2" spans="1:12" ht="19.5" customHeight="1" x14ac:dyDescent="0.3">
      <c r="B2" s="12" t="s">
        <v>112</v>
      </c>
      <c r="C2" s="42"/>
      <c r="D2" s="42"/>
      <c r="E2" s="42"/>
      <c r="H2" s="13"/>
      <c r="I2" s="13"/>
      <c r="J2" s="13"/>
    </row>
    <row r="3" spans="1:12" ht="19.5" customHeight="1" x14ac:dyDescent="0.3">
      <c r="B3" s="12" t="s">
        <v>27</v>
      </c>
      <c r="C3" s="42"/>
      <c r="D3" s="42"/>
      <c r="E3" s="42"/>
      <c r="H3" s="13"/>
      <c r="I3" s="13"/>
      <c r="J3" s="13"/>
    </row>
    <row r="4" spans="1:12" s="18" customFormat="1" x14ac:dyDescent="0.3">
      <c r="A4" s="14"/>
      <c r="B4" s="15" t="s">
        <v>106</v>
      </c>
      <c r="C4" s="15" t="s">
        <v>108</v>
      </c>
      <c r="D4" s="16" t="s">
        <v>129</v>
      </c>
      <c r="E4" s="17" t="s">
        <v>107</v>
      </c>
      <c r="G4" s="13"/>
      <c r="H4" s="19"/>
      <c r="I4" s="19"/>
      <c r="J4" s="19"/>
    </row>
    <row r="5" spans="1:12" s="18" customFormat="1" ht="15" customHeight="1" x14ac:dyDescent="0.3">
      <c r="A5" s="14"/>
      <c r="B5" s="24"/>
      <c r="C5" s="20" t="s">
        <v>132</v>
      </c>
      <c r="D5" s="33"/>
      <c r="E5" s="34"/>
      <c r="G5" s="13"/>
      <c r="H5" s="19"/>
      <c r="I5" s="19"/>
      <c r="J5" s="19"/>
    </row>
    <row r="6" spans="1:12" s="18" customFormat="1" x14ac:dyDescent="0.3">
      <c r="A6" s="14"/>
      <c r="B6" s="24"/>
      <c r="C6" s="20" t="s">
        <v>130</v>
      </c>
      <c r="D6" s="33"/>
      <c r="E6" s="34"/>
      <c r="G6" s="19"/>
    </row>
    <row r="7" spans="1:12" s="18" customFormat="1" x14ac:dyDescent="0.3">
      <c r="A7" s="14"/>
      <c r="B7" s="24"/>
      <c r="C7" s="20" t="s">
        <v>131</v>
      </c>
      <c r="D7" s="33"/>
      <c r="E7" s="34"/>
      <c r="G7" s="19"/>
    </row>
    <row r="8" spans="1:12" s="18" customFormat="1" ht="15" x14ac:dyDescent="0.25">
      <c r="A8" s="14"/>
      <c r="B8" s="24"/>
      <c r="C8" s="20" t="s">
        <v>133</v>
      </c>
      <c r="D8" s="33"/>
      <c r="E8" s="17"/>
    </row>
    <row r="9" spans="1:12" s="18" customFormat="1" ht="15" x14ac:dyDescent="0.25">
      <c r="A9" s="14"/>
      <c r="B9" s="24"/>
      <c r="C9" s="20" t="s">
        <v>134</v>
      </c>
      <c r="D9" s="33"/>
      <c r="E9" s="17"/>
    </row>
    <row r="10" spans="1:12" s="18" customFormat="1" ht="15" x14ac:dyDescent="0.25">
      <c r="A10" s="14"/>
      <c r="B10" s="24"/>
      <c r="C10" s="20" t="s">
        <v>135</v>
      </c>
      <c r="D10" s="33"/>
      <c r="E10" s="17"/>
    </row>
    <row r="11" spans="1:12" s="18" customFormat="1" ht="15" x14ac:dyDescent="0.25">
      <c r="A11" s="14"/>
      <c r="B11" s="24"/>
      <c r="C11" s="20" t="s">
        <v>136</v>
      </c>
      <c r="D11" s="33"/>
      <c r="E11" s="17"/>
    </row>
    <row r="12" spans="1:12" s="18" customFormat="1" x14ac:dyDescent="0.3">
      <c r="A12" s="14"/>
      <c r="B12" s="24"/>
      <c r="C12" s="20" t="s">
        <v>137</v>
      </c>
      <c r="D12" s="33"/>
      <c r="E12" s="17"/>
      <c r="G12" s="31" t="s">
        <v>157</v>
      </c>
    </row>
    <row r="14" spans="1:12" x14ac:dyDescent="0.3">
      <c r="A14" s="44" t="s">
        <v>25</v>
      </c>
      <c r="B14" s="44" t="s">
        <v>26</v>
      </c>
      <c r="C14" s="49" t="s">
        <v>158</v>
      </c>
      <c r="D14" s="49" t="s">
        <v>159</v>
      </c>
      <c r="E14" s="46" t="s">
        <v>141</v>
      </c>
      <c r="F14" s="43" t="s">
        <v>151</v>
      </c>
      <c r="G14" s="43"/>
      <c r="H14" s="43"/>
      <c r="I14" s="43"/>
      <c r="J14" s="44" t="s">
        <v>109</v>
      </c>
      <c r="K14" s="46" t="s">
        <v>110</v>
      </c>
      <c r="L14" s="40" t="s">
        <v>152</v>
      </c>
    </row>
    <row r="15" spans="1:12" x14ac:dyDescent="0.3">
      <c r="A15" s="48"/>
      <c r="B15" s="48"/>
      <c r="C15" s="50"/>
      <c r="D15" s="50"/>
      <c r="E15" s="47"/>
      <c r="F15" s="21" t="s">
        <v>147</v>
      </c>
      <c r="G15" s="21" t="s">
        <v>148</v>
      </c>
      <c r="H15" s="21" t="s">
        <v>149</v>
      </c>
      <c r="I15" s="21" t="s">
        <v>150</v>
      </c>
      <c r="J15" s="45"/>
      <c r="K15" s="47"/>
      <c r="L15" s="41"/>
    </row>
    <row r="16" spans="1:12" x14ac:dyDescent="0.3">
      <c r="A16" s="22" t="s">
        <v>0</v>
      </c>
      <c r="B16" s="25"/>
      <c r="C16" s="26"/>
      <c r="D16" s="26"/>
      <c r="E16" s="27"/>
      <c r="F16" s="35"/>
      <c r="G16" s="36"/>
      <c r="H16" s="37"/>
      <c r="I16" s="38"/>
      <c r="J16" s="28"/>
      <c r="K16" s="28"/>
      <c r="L16" s="29"/>
    </row>
    <row r="17" spans="1:12" x14ac:dyDescent="0.3">
      <c r="A17" s="23" t="s">
        <v>1</v>
      </c>
      <c r="B17" s="30"/>
      <c r="C17" s="26"/>
      <c r="D17" s="26"/>
      <c r="E17" s="27"/>
      <c r="F17" s="35"/>
      <c r="G17" s="36"/>
      <c r="H17" s="37"/>
      <c r="I17" s="38"/>
      <c r="J17" s="28"/>
      <c r="K17" s="28"/>
      <c r="L17" s="29"/>
    </row>
    <row r="18" spans="1:12" x14ac:dyDescent="0.3">
      <c r="A18" s="23" t="s">
        <v>2</v>
      </c>
      <c r="B18" s="30"/>
      <c r="C18" s="26"/>
      <c r="D18" s="26"/>
      <c r="E18" s="27"/>
      <c r="F18" s="35"/>
      <c r="G18" s="36"/>
      <c r="H18" s="37"/>
      <c r="I18" s="38"/>
      <c r="J18" s="28"/>
      <c r="K18" s="28"/>
      <c r="L18" s="29"/>
    </row>
    <row r="19" spans="1:12" x14ac:dyDescent="0.3">
      <c r="A19" s="23" t="s">
        <v>3</v>
      </c>
      <c r="B19" s="30"/>
      <c r="C19" s="26"/>
      <c r="D19" s="26"/>
      <c r="E19" s="27"/>
      <c r="F19" s="35"/>
      <c r="G19" s="36"/>
      <c r="H19" s="37"/>
      <c r="I19" s="38"/>
      <c r="J19" s="28"/>
      <c r="K19" s="28"/>
      <c r="L19" s="29"/>
    </row>
    <row r="20" spans="1:12" ht="15" customHeight="1" x14ac:dyDescent="0.3">
      <c r="A20" s="23" t="s">
        <v>4</v>
      </c>
      <c r="B20" s="30"/>
      <c r="C20" s="26"/>
      <c r="D20" s="26"/>
      <c r="E20" s="27"/>
      <c r="F20" s="35"/>
      <c r="G20" s="36"/>
      <c r="H20" s="37"/>
      <c r="I20" s="38"/>
      <c r="J20" s="28"/>
      <c r="K20" s="28"/>
      <c r="L20" s="29"/>
    </row>
    <row r="21" spans="1:12" x14ac:dyDescent="0.3">
      <c r="A21" s="23" t="s">
        <v>5</v>
      </c>
      <c r="B21" s="30"/>
      <c r="C21" s="26"/>
      <c r="D21" s="26"/>
      <c r="E21" s="27"/>
      <c r="F21" s="35"/>
      <c r="G21" s="36"/>
      <c r="H21" s="37"/>
      <c r="I21" s="38"/>
      <c r="J21" s="28"/>
      <c r="K21" s="28"/>
      <c r="L21" s="29"/>
    </row>
    <row r="22" spans="1:12" x14ac:dyDescent="0.3">
      <c r="A22" s="23" t="s">
        <v>6</v>
      </c>
      <c r="B22" s="30"/>
      <c r="C22" s="26"/>
      <c r="D22" s="26"/>
      <c r="E22" s="27"/>
      <c r="F22" s="35"/>
      <c r="G22" s="36"/>
      <c r="H22" s="37"/>
      <c r="I22" s="38"/>
      <c r="J22" s="28"/>
      <c r="K22" s="28"/>
      <c r="L22" s="29"/>
    </row>
    <row r="23" spans="1:12" ht="15" customHeight="1" x14ac:dyDescent="0.3">
      <c r="A23" s="23" t="s">
        <v>7</v>
      </c>
      <c r="B23" s="30"/>
      <c r="C23" s="26"/>
      <c r="D23" s="26"/>
      <c r="E23" s="27"/>
      <c r="F23" s="35"/>
      <c r="G23" s="36"/>
      <c r="H23" s="37"/>
      <c r="I23" s="38"/>
      <c r="J23" s="28"/>
      <c r="K23" s="28"/>
      <c r="L23" s="29"/>
    </row>
    <row r="24" spans="1:12" x14ac:dyDescent="0.3">
      <c r="A24" s="23" t="s">
        <v>8</v>
      </c>
      <c r="B24" s="30"/>
      <c r="C24" s="26"/>
      <c r="D24" s="26"/>
      <c r="E24" s="27"/>
      <c r="F24" s="35"/>
      <c r="G24" s="36"/>
      <c r="H24" s="37"/>
      <c r="I24" s="38"/>
      <c r="J24" s="28"/>
      <c r="K24" s="28"/>
      <c r="L24" s="29"/>
    </row>
    <row r="25" spans="1:12" x14ac:dyDescent="0.3">
      <c r="A25" s="23" t="s">
        <v>9</v>
      </c>
      <c r="B25" s="30"/>
      <c r="C25" s="26"/>
      <c r="D25" s="26"/>
      <c r="E25" s="27"/>
      <c r="F25" s="35"/>
      <c r="G25" s="36"/>
      <c r="H25" s="37"/>
      <c r="I25" s="38"/>
      <c r="J25" s="28"/>
      <c r="K25" s="28"/>
      <c r="L25" s="29"/>
    </row>
    <row r="26" spans="1:12" x14ac:dyDescent="0.3">
      <c r="A26" s="23" t="s">
        <v>10</v>
      </c>
      <c r="B26" s="30"/>
      <c r="C26" s="26"/>
      <c r="D26" s="26"/>
      <c r="E26" s="27"/>
      <c r="F26" s="35"/>
      <c r="G26" s="36"/>
      <c r="H26" s="37"/>
      <c r="I26" s="38"/>
      <c r="J26" s="28"/>
      <c r="K26" s="28"/>
      <c r="L26" s="29"/>
    </row>
    <row r="27" spans="1:12" x14ac:dyDescent="0.3">
      <c r="A27" s="23" t="s">
        <v>11</v>
      </c>
      <c r="B27" s="30"/>
      <c r="C27" s="26"/>
      <c r="D27" s="26"/>
      <c r="E27" s="27"/>
      <c r="F27" s="35"/>
      <c r="G27" s="36"/>
      <c r="H27" s="37"/>
      <c r="I27" s="38"/>
      <c r="J27" s="28"/>
      <c r="K27" s="28"/>
      <c r="L27" s="29"/>
    </row>
    <row r="28" spans="1:12" x14ac:dyDescent="0.3">
      <c r="A28" s="23" t="s">
        <v>12</v>
      </c>
      <c r="B28" s="30"/>
      <c r="C28" s="26"/>
      <c r="D28" s="26"/>
      <c r="E28" s="27"/>
      <c r="F28" s="35"/>
      <c r="G28" s="36"/>
      <c r="H28" s="37"/>
      <c r="I28" s="38"/>
      <c r="J28" s="28"/>
      <c r="K28" s="28"/>
      <c r="L28" s="29"/>
    </row>
    <row r="29" spans="1:12" x14ac:dyDescent="0.3">
      <c r="A29" s="23" t="s">
        <v>13</v>
      </c>
      <c r="B29" s="30"/>
      <c r="C29" s="26"/>
      <c r="D29" s="26"/>
      <c r="E29" s="27"/>
      <c r="F29" s="35"/>
      <c r="G29" s="36"/>
      <c r="H29" s="37"/>
      <c r="I29" s="38"/>
      <c r="J29" s="28"/>
      <c r="K29" s="28"/>
      <c r="L29" s="29"/>
    </row>
    <row r="30" spans="1:12" x14ac:dyDescent="0.3">
      <c r="A30" s="23" t="s">
        <v>14</v>
      </c>
      <c r="B30" s="30"/>
      <c r="C30" s="26"/>
      <c r="D30" s="26"/>
      <c r="E30" s="27"/>
      <c r="F30" s="35"/>
      <c r="G30" s="36"/>
      <c r="H30" s="37"/>
      <c r="I30" s="38"/>
      <c r="J30" s="28"/>
      <c r="K30" s="28"/>
      <c r="L30" s="29"/>
    </row>
    <row r="31" spans="1:12" x14ac:dyDescent="0.3">
      <c r="A31" s="23" t="s">
        <v>15</v>
      </c>
      <c r="B31" s="30"/>
      <c r="C31" s="26"/>
      <c r="D31" s="26"/>
      <c r="E31" s="27"/>
      <c r="F31" s="35"/>
      <c r="G31" s="36"/>
      <c r="H31" s="37"/>
      <c r="I31" s="38"/>
      <c r="J31" s="28"/>
      <c r="K31" s="28"/>
      <c r="L31" s="29"/>
    </row>
    <row r="32" spans="1:12" x14ac:dyDescent="0.3">
      <c r="A32" s="23" t="s">
        <v>16</v>
      </c>
      <c r="B32" s="30"/>
      <c r="C32" s="26"/>
      <c r="D32" s="26"/>
      <c r="E32" s="27"/>
      <c r="F32" s="35"/>
      <c r="G32" s="36"/>
      <c r="H32" s="37"/>
      <c r="I32" s="38"/>
      <c r="J32" s="28"/>
      <c r="K32" s="28"/>
      <c r="L32" s="29"/>
    </row>
    <row r="33" spans="1:12" x14ac:dyDescent="0.3">
      <c r="A33" s="23" t="s">
        <v>17</v>
      </c>
      <c r="B33" s="30"/>
      <c r="C33" s="26"/>
      <c r="D33" s="26"/>
      <c r="E33" s="27"/>
      <c r="F33" s="35"/>
      <c r="G33" s="36"/>
      <c r="H33" s="37"/>
      <c r="I33" s="38"/>
      <c r="J33" s="28"/>
      <c r="K33" s="28"/>
      <c r="L33" s="29"/>
    </row>
    <row r="34" spans="1:12" x14ac:dyDescent="0.3">
      <c r="A34" s="23" t="s">
        <v>18</v>
      </c>
      <c r="B34" s="30"/>
      <c r="C34" s="26"/>
      <c r="D34" s="26"/>
      <c r="E34" s="27"/>
      <c r="F34" s="35"/>
      <c r="G34" s="36"/>
      <c r="H34" s="37"/>
      <c r="I34" s="38"/>
      <c r="J34" s="28"/>
      <c r="K34" s="28"/>
      <c r="L34" s="29"/>
    </row>
    <row r="35" spans="1:12" x14ac:dyDescent="0.3">
      <c r="A35" s="23" t="s">
        <v>19</v>
      </c>
      <c r="B35" s="30"/>
      <c r="C35" s="26"/>
      <c r="D35" s="26"/>
      <c r="E35" s="27"/>
      <c r="F35" s="35"/>
      <c r="G35" s="36"/>
      <c r="H35" s="37"/>
      <c r="I35" s="38"/>
      <c r="J35" s="28"/>
      <c r="K35" s="28"/>
      <c r="L35" s="29"/>
    </row>
    <row r="36" spans="1:12" x14ac:dyDescent="0.3">
      <c r="A36" s="23" t="s">
        <v>20</v>
      </c>
      <c r="B36" s="30"/>
      <c r="C36" s="26"/>
      <c r="D36" s="26"/>
      <c r="E36" s="27"/>
      <c r="F36" s="35"/>
      <c r="G36" s="36"/>
      <c r="H36" s="37"/>
      <c r="I36" s="38"/>
      <c r="J36" s="28"/>
      <c r="K36" s="28"/>
      <c r="L36" s="29"/>
    </row>
    <row r="37" spans="1:12" x14ac:dyDescent="0.3">
      <c r="A37" s="23" t="s">
        <v>21</v>
      </c>
      <c r="B37" s="30"/>
      <c r="C37" s="26"/>
      <c r="D37" s="26"/>
      <c r="E37" s="27"/>
      <c r="F37" s="35"/>
      <c r="G37" s="36"/>
      <c r="H37" s="37"/>
      <c r="I37" s="38"/>
      <c r="J37" s="28"/>
      <c r="K37" s="28"/>
      <c r="L37" s="29"/>
    </row>
    <row r="38" spans="1:12" x14ac:dyDescent="0.3">
      <c r="A38" s="23" t="s">
        <v>22</v>
      </c>
      <c r="B38" s="30"/>
      <c r="C38" s="26"/>
      <c r="D38" s="26"/>
      <c r="E38" s="27"/>
      <c r="F38" s="35"/>
      <c r="G38" s="36"/>
      <c r="H38" s="37"/>
      <c r="I38" s="38"/>
      <c r="J38" s="28"/>
      <c r="K38" s="28"/>
      <c r="L38" s="29"/>
    </row>
    <row r="39" spans="1:12" x14ac:dyDescent="0.3">
      <c r="A39" s="23" t="s">
        <v>23</v>
      </c>
      <c r="B39" s="30"/>
      <c r="C39" s="26"/>
      <c r="D39" s="26"/>
      <c r="E39" s="27"/>
      <c r="F39" s="35"/>
      <c r="G39" s="36"/>
      <c r="H39" s="37"/>
      <c r="I39" s="38"/>
      <c r="J39" s="28"/>
      <c r="K39" s="28"/>
      <c r="L39" s="29"/>
    </row>
    <row r="40" spans="1:12" x14ac:dyDescent="0.3">
      <c r="A40" s="23" t="s">
        <v>24</v>
      </c>
      <c r="B40" s="30"/>
      <c r="C40" s="26"/>
      <c r="D40" s="26"/>
      <c r="E40" s="27"/>
      <c r="F40" s="35"/>
      <c r="G40" s="36"/>
      <c r="H40" s="37"/>
      <c r="I40" s="38"/>
      <c r="J40" s="28"/>
      <c r="K40" s="28"/>
      <c r="L40" s="29"/>
    </row>
    <row r="41" spans="1:12" x14ac:dyDescent="0.3">
      <c r="A41" s="23" t="s">
        <v>28</v>
      </c>
      <c r="B41" s="30"/>
      <c r="C41" s="26"/>
      <c r="D41" s="26"/>
      <c r="E41" s="27"/>
      <c r="F41" s="35"/>
      <c r="G41" s="36"/>
      <c r="H41" s="37"/>
      <c r="I41" s="38"/>
      <c r="J41" s="28"/>
      <c r="K41" s="28"/>
      <c r="L41" s="29"/>
    </row>
    <row r="42" spans="1:12" x14ac:dyDescent="0.3">
      <c r="A42" s="23" t="s">
        <v>29</v>
      </c>
      <c r="B42" s="30"/>
      <c r="C42" s="26"/>
      <c r="D42" s="26"/>
      <c r="E42" s="27"/>
      <c r="F42" s="35"/>
      <c r="G42" s="36"/>
      <c r="H42" s="37"/>
      <c r="I42" s="38"/>
      <c r="J42" s="28"/>
      <c r="K42" s="28"/>
      <c r="L42" s="29"/>
    </row>
    <row r="43" spans="1:12" x14ac:dyDescent="0.3">
      <c r="A43" s="23" t="s">
        <v>30</v>
      </c>
      <c r="B43" s="30"/>
      <c r="C43" s="26"/>
      <c r="D43" s="26"/>
      <c r="E43" s="27"/>
      <c r="F43" s="35"/>
      <c r="G43" s="36"/>
      <c r="H43" s="37"/>
      <c r="I43" s="38"/>
      <c r="J43" s="28"/>
      <c r="K43" s="28"/>
      <c r="L43" s="29"/>
    </row>
    <row r="44" spans="1:12" x14ac:dyDescent="0.3">
      <c r="A44" s="23" t="s">
        <v>31</v>
      </c>
      <c r="B44" s="30"/>
      <c r="C44" s="26"/>
      <c r="D44" s="26"/>
      <c r="E44" s="27"/>
      <c r="F44" s="35"/>
      <c r="G44" s="36"/>
      <c r="H44" s="37"/>
      <c r="I44" s="38"/>
      <c r="J44" s="28"/>
      <c r="K44" s="28"/>
      <c r="L44" s="29"/>
    </row>
    <row r="45" spans="1:12" x14ac:dyDescent="0.3">
      <c r="A45" s="23" t="s">
        <v>32</v>
      </c>
      <c r="B45" s="30"/>
      <c r="C45" s="26"/>
      <c r="D45" s="26"/>
      <c r="E45" s="27"/>
      <c r="F45" s="35"/>
      <c r="G45" s="36"/>
      <c r="H45" s="37"/>
      <c r="I45" s="38"/>
      <c r="J45" s="28"/>
      <c r="K45" s="28"/>
      <c r="L45" s="29"/>
    </row>
    <row r="46" spans="1:12" x14ac:dyDescent="0.3">
      <c r="A46" s="23" t="s">
        <v>33</v>
      </c>
      <c r="B46" s="30"/>
      <c r="C46" s="26"/>
      <c r="D46" s="26"/>
      <c r="E46" s="27"/>
      <c r="F46" s="35"/>
      <c r="G46" s="36"/>
      <c r="H46" s="37"/>
      <c r="I46" s="38"/>
      <c r="J46" s="28"/>
      <c r="K46" s="28"/>
      <c r="L46" s="29"/>
    </row>
    <row r="47" spans="1:12" x14ac:dyDescent="0.3">
      <c r="A47" s="23" t="s">
        <v>34</v>
      </c>
      <c r="B47" s="30"/>
      <c r="C47" s="26"/>
      <c r="D47" s="26"/>
      <c r="E47" s="27"/>
      <c r="F47" s="35"/>
      <c r="G47" s="36"/>
      <c r="H47" s="37"/>
      <c r="I47" s="38"/>
      <c r="J47" s="28"/>
      <c r="K47" s="28"/>
      <c r="L47" s="29"/>
    </row>
    <row r="48" spans="1:12" x14ac:dyDescent="0.3">
      <c r="A48" s="23" t="s">
        <v>35</v>
      </c>
      <c r="B48" s="30"/>
      <c r="C48" s="26"/>
      <c r="D48" s="26"/>
      <c r="E48" s="27"/>
      <c r="F48" s="35"/>
      <c r="G48" s="36"/>
      <c r="H48" s="37"/>
      <c r="I48" s="38"/>
      <c r="J48" s="28"/>
      <c r="K48" s="28"/>
      <c r="L48" s="29"/>
    </row>
    <row r="49" spans="1:12" x14ac:dyDescent="0.3">
      <c r="A49" s="23" t="s">
        <v>36</v>
      </c>
      <c r="B49" s="30"/>
      <c r="C49" s="26"/>
      <c r="D49" s="26"/>
      <c r="E49" s="27"/>
      <c r="F49" s="35"/>
      <c r="G49" s="36"/>
      <c r="H49" s="37"/>
      <c r="I49" s="38"/>
      <c r="J49" s="28"/>
      <c r="K49" s="28"/>
      <c r="L49" s="29"/>
    </row>
    <row r="50" spans="1:12" x14ac:dyDescent="0.3">
      <c r="A50" s="23" t="s">
        <v>37</v>
      </c>
      <c r="B50" s="30"/>
      <c r="C50" s="26"/>
      <c r="D50" s="26"/>
      <c r="E50" s="27"/>
      <c r="F50" s="35"/>
      <c r="G50" s="36"/>
      <c r="H50" s="37"/>
      <c r="I50" s="38"/>
      <c r="J50" s="28"/>
      <c r="K50" s="28"/>
      <c r="L50" s="29"/>
    </row>
    <row r="51" spans="1:12" x14ac:dyDescent="0.3">
      <c r="A51" s="23" t="s">
        <v>38</v>
      </c>
      <c r="B51" s="30"/>
      <c r="C51" s="26"/>
      <c r="D51" s="26"/>
      <c r="E51" s="27"/>
      <c r="F51" s="35"/>
      <c r="G51" s="36"/>
      <c r="H51" s="37"/>
      <c r="I51" s="38"/>
      <c r="J51" s="28"/>
      <c r="K51" s="28"/>
      <c r="L51" s="29"/>
    </row>
    <row r="52" spans="1:12" x14ac:dyDescent="0.3">
      <c r="A52" s="23" t="s">
        <v>39</v>
      </c>
      <c r="B52" s="30"/>
      <c r="C52" s="26"/>
      <c r="D52" s="26"/>
      <c r="E52" s="27"/>
      <c r="F52" s="35"/>
      <c r="G52" s="36"/>
      <c r="H52" s="37"/>
      <c r="I52" s="38"/>
      <c r="J52" s="28"/>
      <c r="K52" s="28"/>
      <c r="L52" s="29"/>
    </row>
    <row r="53" spans="1:12" x14ac:dyDescent="0.3">
      <c r="A53" s="23" t="s">
        <v>40</v>
      </c>
      <c r="B53" s="30"/>
      <c r="C53" s="26"/>
      <c r="D53" s="26"/>
      <c r="E53" s="27"/>
      <c r="F53" s="35"/>
      <c r="G53" s="36"/>
      <c r="H53" s="37"/>
      <c r="I53" s="38"/>
      <c r="J53" s="28"/>
      <c r="K53" s="28"/>
      <c r="L53" s="29"/>
    </row>
    <row r="54" spans="1:12" x14ac:dyDescent="0.3">
      <c r="A54" s="23" t="s">
        <v>41</v>
      </c>
      <c r="B54" s="30"/>
      <c r="C54" s="26"/>
      <c r="D54" s="26"/>
      <c r="E54" s="27"/>
      <c r="F54" s="35"/>
      <c r="G54" s="36"/>
      <c r="H54" s="37"/>
      <c r="I54" s="38"/>
      <c r="J54" s="28"/>
      <c r="K54" s="28"/>
      <c r="L54" s="29"/>
    </row>
    <row r="55" spans="1:12" x14ac:dyDescent="0.3">
      <c r="A55" s="23" t="s">
        <v>42</v>
      </c>
      <c r="B55" s="30"/>
      <c r="C55" s="26"/>
      <c r="D55" s="26"/>
      <c r="E55" s="27"/>
      <c r="F55" s="35"/>
      <c r="G55" s="36"/>
      <c r="H55" s="37"/>
      <c r="I55" s="38"/>
      <c r="J55" s="28"/>
      <c r="K55" s="28"/>
      <c r="L55" s="29"/>
    </row>
    <row r="56" spans="1:12" x14ac:dyDescent="0.3">
      <c r="A56" s="23" t="s">
        <v>43</v>
      </c>
      <c r="B56" s="30"/>
      <c r="C56" s="26"/>
      <c r="D56" s="26"/>
      <c r="E56" s="27"/>
      <c r="F56" s="35"/>
      <c r="G56" s="36"/>
      <c r="H56" s="37"/>
      <c r="I56" s="38"/>
      <c r="J56" s="28"/>
      <c r="K56" s="28"/>
      <c r="L56" s="29"/>
    </row>
    <row r="57" spans="1:12" x14ac:dyDescent="0.3">
      <c r="A57" s="23" t="s">
        <v>44</v>
      </c>
      <c r="B57" s="30"/>
      <c r="C57" s="26"/>
      <c r="D57" s="26"/>
      <c r="E57" s="27"/>
      <c r="F57" s="35"/>
      <c r="G57" s="36"/>
      <c r="H57" s="37"/>
      <c r="I57" s="38"/>
      <c r="J57" s="28"/>
      <c r="K57" s="28"/>
      <c r="L57" s="29"/>
    </row>
    <row r="58" spans="1:12" x14ac:dyDescent="0.3">
      <c r="A58" s="23" t="s">
        <v>45</v>
      </c>
      <c r="B58" s="30"/>
      <c r="C58" s="26"/>
      <c r="D58" s="26"/>
      <c r="E58" s="27"/>
      <c r="F58" s="35"/>
      <c r="G58" s="36"/>
      <c r="H58" s="37"/>
      <c r="I58" s="38"/>
      <c r="J58" s="28"/>
      <c r="K58" s="28"/>
      <c r="L58" s="29"/>
    </row>
    <row r="59" spans="1:12" x14ac:dyDescent="0.3">
      <c r="A59" s="23" t="s">
        <v>46</v>
      </c>
      <c r="B59" s="30"/>
      <c r="C59" s="26"/>
      <c r="D59" s="26"/>
      <c r="E59" s="27"/>
      <c r="F59" s="35"/>
      <c r="G59" s="36"/>
      <c r="H59" s="37"/>
      <c r="I59" s="38"/>
      <c r="J59" s="28"/>
      <c r="K59" s="28"/>
      <c r="L59" s="29"/>
    </row>
    <row r="60" spans="1:12" x14ac:dyDescent="0.3">
      <c r="A60" s="23" t="s">
        <v>47</v>
      </c>
      <c r="B60" s="30"/>
      <c r="C60" s="26"/>
      <c r="D60" s="26"/>
      <c r="E60" s="27"/>
      <c r="F60" s="35"/>
      <c r="G60" s="36"/>
      <c r="H60" s="37"/>
      <c r="I60" s="38"/>
      <c r="J60" s="28"/>
      <c r="K60" s="28"/>
      <c r="L60" s="29"/>
    </row>
    <row r="61" spans="1:12" x14ac:dyDescent="0.3">
      <c r="A61" s="23" t="s">
        <v>48</v>
      </c>
      <c r="B61" s="30"/>
      <c r="C61" s="26"/>
      <c r="D61" s="26"/>
      <c r="E61" s="27"/>
      <c r="F61" s="35"/>
      <c r="G61" s="36"/>
      <c r="H61" s="37"/>
      <c r="I61" s="38"/>
      <c r="J61" s="28"/>
      <c r="K61" s="28"/>
      <c r="L61" s="29"/>
    </row>
    <row r="62" spans="1:12" x14ac:dyDescent="0.3">
      <c r="A62" s="23" t="s">
        <v>49</v>
      </c>
      <c r="B62" s="30"/>
      <c r="C62" s="26"/>
      <c r="D62" s="26"/>
      <c r="E62" s="27"/>
      <c r="F62" s="35"/>
      <c r="G62" s="36"/>
      <c r="H62" s="37"/>
      <c r="I62" s="38"/>
      <c r="J62" s="28"/>
      <c r="K62" s="28"/>
      <c r="L62" s="29"/>
    </row>
    <row r="63" spans="1:12" x14ac:dyDescent="0.3">
      <c r="A63" s="23" t="s">
        <v>50</v>
      </c>
      <c r="B63" s="30"/>
      <c r="C63" s="26"/>
      <c r="D63" s="26"/>
      <c r="E63" s="27"/>
      <c r="F63" s="35"/>
      <c r="G63" s="36"/>
      <c r="H63" s="37"/>
      <c r="I63" s="38"/>
      <c r="J63" s="28"/>
      <c r="K63" s="28"/>
      <c r="L63" s="29"/>
    </row>
    <row r="64" spans="1:12" x14ac:dyDescent="0.3">
      <c r="A64" s="23" t="s">
        <v>51</v>
      </c>
      <c r="B64" s="30"/>
      <c r="C64" s="26"/>
      <c r="D64" s="26"/>
      <c r="E64" s="27"/>
      <c r="F64" s="35"/>
      <c r="G64" s="36"/>
      <c r="H64" s="37"/>
      <c r="I64" s="38"/>
      <c r="J64" s="28"/>
      <c r="K64" s="28"/>
      <c r="L64" s="29"/>
    </row>
    <row r="65" spans="1:12" x14ac:dyDescent="0.3">
      <c r="A65" s="23" t="s">
        <v>52</v>
      </c>
      <c r="B65" s="30"/>
      <c r="C65" s="26"/>
      <c r="D65" s="26"/>
      <c r="E65" s="27"/>
      <c r="F65" s="35"/>
      <c r="G65" s="36"/>
      <c r="H65" s="37"/>
      <c r="I65" s="38"/>
      <c r="J65" s="28"/>
      <c r="K65" s="28"/>
      <c r="L65" s="29"/>
    </row>
    <row r="66" spans="1:12" x14ac:dyDescent="0.3">
      <c r="A66" s="23" t="s">
        <v>53</v>
      </c>
      <c r="B66" s="30"/>
      <c r="C66" s="26"/>
      <c r="D66" s="26"/>
      <c r="E66" s="27"/>
      <c r="F66" s="35"/>
      <c r="G66" s="36"/>
      <c r="H66" s="37"/>
      <c r="I66" s="38"/>
      <c r="J66" s="28"/>
      <c r="K66" s="28"/>
      <c r="L66" s="29"/>
    </row>
    <row r="67" spans="1:12" x14ac:dyDescent="0.3">
      <c r="A67" s="23" t="s">
        <v>54</v>
      </c>
      <c r="B67" s="30"/>
      <c r="C67" s="26"/>
      <c r="D67" s="26"/>
      <c r="E67" s="27"/>
      <c r="F67" s="35"/>
      <c r="G67" s="36"/>
      <c r="H67" s="37"/>
      <c r="I67" s="38"/>
      <c r="J67" s="28"/>
      <c r="K67" s="28"/>
      <c r="L67" s="29"/>
    </row>
    <row r="68" spans="1:12" x14ac:dyDescent="0.3">
      <c r="A68" s="23" t="s">
        <v>55</v>
      </c>
      <c r="B68" s="30"/>
      <c r="C68" s="26"/>
      <c r="D68" s="26"/>
      <c r="E68" s="27"/>
      <c r="F68" s="35"/>
      <c r="G68" s="36"/>
      <c r="H68" s="37"/>
      <c r="I68" s="38"/>
      <c r="J68" s="28"/>
      <c r="K68" s="28"/>
      <c r="L68" s="29"/>
    </row>
    <row r="69" spans="1:12" x14ac:dyDescent="0.3">
      <c r="A69" s="23" t="s">
        <v>56</v>
      </c>
      <c r="B69" s="30"/>
      <c r="C69" s="26"/>
      <c r="D69" s="26"/>
      <c r="E69" s="27"/>
      <c r="F69" s="35"/>
      <c r="G69" s="36"/>
      <c r="H69" s="37"/>
      <c r="I69" s="38"/>
      <c r="J69" s="28"/>
      <c r="K69" s="28"/>
      <c r="L69" s="29"/>
    </row>
    <row r="70" spans="1:12" x14ac:dyDescent="0.3">
      <c r="A70" s="23" t="s">
        <v>57</v>
      </c>
      <c r="B70" s="30"/>
      <c r="C70" s="26"/>
      <c r="D70" s="26"/>
      <c r="E70" s="27"/>
      <c r="F70" s="35"/>
      <c r="G70" s="36"/>
      <c r="H70" s="37"/>
      <c r="I70" s="38"/>
      <c r="J70" s="28"/>
      <c r="K70" s="28"/>
      <c r="L70" s="29"/>
    </row>
    <row r="71" spans="1:12" x14ac:dyDescent="0.3">
      <c r="A71" s="23" t="s">
        <v>58</v>
      </c>
      <c r="B71" s="30"/>
      <c r="C71" s="26"/>
      <c r="D71" s="26"/>
      <c r="E71" s="27"/>
      <c r="F71" s="35"/>
      <c r="G71" s="36"/>
      <c r="H71" s="37"/>
      <c r="I71" s="38"/>
      <c r="J71" s="28"/>
      <c r="K71" s="28"/>
      <c r="L71" s="29"/>
    </row>
    <row r="72" spans="1:12" x14ac:dyDescent="0.3">
      <c r="A72" s="23" t="s">
        <v>59</v>
      </c>
      <c r="B72" s="30"/>
      <c r="C72" s="26"/>
      <c r="D72" s="26"/>
      <c r="E72" s="27"/>
      <c r="F72" s="35"/>
      <c r="G72" s="36"/>
      <c r="H72" s="37"/>
      <c r="I72" s="38"/>
      <c r="J72" s="28"/>
      <c r="K72" s="28"/>
      <c r="L72" s="29"/>
    </row>
    <row r="73" spans="1:12" x14ac:dyDescent="0.3">
      <c r="A73" s="23" t="s">
        <v>60</v>
      </c>
      <c r="B73" s="30"/>
      <c r="C73" s="26"/>
      <c r="D73" s="26"/>
      <c r="E73" s="27"/>
      <c r="F73" s="35"/>
      <c r="G73" s="36"/>
      <c r="H73" s="37"/>
      <c r="I73" s="38"/>
      <c r="J73" s="28"/>
      <c r="K73" s="28"/>
      <c r="L73" s="29"/>
    </row>
    <row r="74" spans="1:12" x14ac:dyDescent="0.3">
      <c r="A74" s="23" t="s">
        <v>61</v>
      </c>
      <c r="B74" s="30"/>
      <c r="C74" s="26"/>
      <c r="D74" s="26"/>
      <c r="E74" s="27"/>
      <c r="F74" s="35"/>
      <c r="G74" s="36"/>
      <c r="H74" s="37"/>
      <c r="I74" s="38"/>
      <c r="J74" s="28"/>
      <c r="K74" s="28"/>
      <c r="L74" s="29"/>
    </row>
    <row r="75" spans="1:12" x14ac:dyDescent="0.3">
      <c r="A75" s="23" t="s">
        <v>62</v>
      </c>
      <c r="B75" s="30"/>
      <c r="C75" s="26"/>
      <c r="D75" s="26"/>
      <c r="E75" s="27"/>
      <c r="F75" s="35"/>
      <c r="G75" s="36"/>
      <c r="H75" s="37"/>
      <c r="I75" s="38"/>
      <c r="J75" s="28"/>
      <c r="K75" s="28"/>
      <c r="L75" s="29"/>
    </row>
    <row r="76" spans="1:12" x14ac:dyDescent="0.3">
      <c r="A76" s="23" t="s">
        <v>63</v>
      </c>
      <c r="B76" s="30"/>
      <c r="C76" s="26"/>
      <c r="D76" s="26"/>
      <c r="E76" s="27"/>
      <c r="F76" s="35"/>
      <c r="G76" s="36"/>
      <c r="H76" s="37"/>
      <c r="I76" s="38"/>
      <c r="J76" s="28"/>
      <c r="K76" s="28"/>
      <c r="L76" s="29"/>
    </row>
    <row r="77" spans="1:12" x14ac:dyDescent="0.3">
      <c r="A77" s="23" t="s">
        <v>64</v>
      </c>
      <c r="B77" s="30"/>
      <c r="C77" s="26"/>
      <c r="D77" s="26"/>
      <c r="E77" s="27"/>
      <c r="F77" s="35"/>
      <c r="G77" s="36"/>
      <c r="H77" s="37"/>
      <c r="I77" s="38"/>
      <c r="J77" s="28"/>
      <c r="K77" s="28"/>
      <c r="L77" s="29"/>
    </row>
    <row r="78" spans="1:12" x14ac:dyDescent="0.3">
      <c r="A78" s="23" t="s">
        <v>65</v>
      </c>
      <c r="B78" s="30"/>
      <c r="C78" s="26"/>
      <c r="D78" s="26"/>
      <c r="E78" s="27"/>
      <c r="F78" s="35"/>
      <c r="G78" s="36"/>
      <c r="H78" s="37"/>
      <c r="I78" s="38"/>
      <c r="J78" s="28"/>
      <c r="K78" s="28"/>
      <c r="L78" s="29"/>
    </row>
    <row r="79" spans="1:12" x14ac:dyDescent="0.3">
      <c r="A79" s="23" t="s">
        <v>66</v>
      </c>
      <c r="B79" s="30"/>
      <c r="C79" s="26"/>
      <c r="D79" s="26"/>
      <c r="E79" s="27"/>
      <c r="F79" s="35"/>
      <c r="G79" s="36"/>
      <c r="H79" s="37"/>
      <c r="I79" s="38"/>
      <c r="J79" s="28"/>
      <c r="K79" s="28"/>
      <c r="L79" s="29"/>
    </row>
    <row r="80" spans="1:12" x14ac:dyDescent="0.3">
      <c r="A80" s="23" t="s">
        <v>67</v>
      </c>
      <c r="B80" s="30"/>
      <c r="C80" s="26"/>
      <c r="D80" s="26"/>
      <c r="E80" s="27"/>
      <c r="F80" s="35"/>
      <c r="G80" s="36"/>
      <c r="H80" s="37"/>
      <c r="I80" s="38"/>
      <c r="J80" s="28"/>
      <c r="K80" s="28"/>
      <c r="L80" s="29"/>
    </row>
    <row r="81" spans="1:12" x14ac:dyDescent="0.3">
      <c r="A81" s="23" t="s">
        <v>68</v>
      </c>
      <c r="B81" s="30"/>
      <c r="C81" s="26"/>
      <c r="D81" s="26"/>
      <c r="E81" s="27"/>
      <c r="F81" s="35"/>
      <c r="G81" s="36"/>
      <c r="H81" s="37"/>
      <c r="I81" s="38"/>
      <c r="J81" s="28"/>
      <c r="K81" s="28"/>
      <c r="L81" s="29"/>
    </row>
    <row r="82" spans="1:12" x14ac:dyDescent="0.3">
      <c r="A82" s="23" t="s">
        <v>69</v>
      </c>
      <c r="B82" s="30"/>
      <c r="C82" s="26"/>
      <c r="D82" s="26"/>
      <c r="E82" s="27"/>
      <c r="F82" s="35"/>
      <c r="G82" s="36"/>
      <c r="H82" s="37"/>
      <c r="I82" s="38"/>
      <c r="J82" s="28"/>
      <c r="K82" s="28"/>
      <c r="L82" s="29"/>
    </row>
    <row r="83" spans="1:12" x14ac:dyDescent="0.3">
      <c r="A83" s="23" t="s">
        <v>70</v>
      </c>
      <c r="B83" s="30"/>
      <c r="C83" s="26"/>
      <c r="D83" s="26"/>
      <c r="E83" s="27"/>
      <c r="F83" s="35"/>
      <c r="G83" s="36"/>
      <c r="H83" s="37"/>
      <c r="I83" s="38"/>
      <c r="J83" s="28"/>
      <c r="K83" s="28"/>
      <c r="L83" s="29"/>
    </row>
    <row r="84" spans="1:12" x14ac:dyDescent="0.3">
      <c r="A84" s="23" t="s">
        <v>71</v>
      </c>
      <c r="B84" s="30"/>
      <c r="C84" s="26"/>
      <c r="D84" s="26"/>
      <c r="E84" s="27"/>
      <c r="F84" s="35"/>
      <c r="G84" s="36"/>
      <c r="H84" s="37"/>
      <c r="I84" s="38"/>
      <c r="J84" s="28"/>
      <c r="K84" s="28"/>
      <c r="L84" s="29"/>
    </row>
    <row r="85" spans="1:12" x14ac:dyDescent="0.3">
      <c r="A85" s="23" t="s">
        <v>72</v>
      </c>
      <c r="B85" s="30"/>
      <c r="C85" s="26"/>
      <c r="D85" s="26"/>
      <c r="E85" s="27"/>
      <c r="F85" s="35"/>
      <c r="G85" s="36"/>
      <c r="H85" s="37"/>
      <c r="I85" s="38"/>
      <c r="J85" s="28"/>
      <c r="K85" s="28"/>
      <c r="L85" s="29"/>
    </row>
    <row r="86" spans="1:12" x14ac:dyDescent="0.3">
      <c r="A86" s="23" t="s">
        <v>73</v>
      </c>
      <c r="B86" s="30"/>
      <c r="C86" s="26"/>
      <c r="D86" s="26"/>
      <c r="E86" s="27"/>
      <c r="F86" s="35"/>
      <c r="G86" s="36"/>
      <c r="H86" s="37"/>
      <c r="I86" s="38"/>
      <c r="J86" s="28"/>
      <c r="K86" s="28"/>
      <c r="L86" s="29"/>
    </row>
    <row r="87" spans="1:12" x14ac:dyDescent="0.3">
      <c r="A87" s="23" t="s">
        <v>74</v>
      </c>
      <c r="B87" s="30"/>
      <c r="C87" s="26"/>
      <c r="D87" s="26"/>
      <c r="E87" s="27"/>
      <c r="F87" s="35"/>
      <c r="G87" s="36"/>
      <c r="H87" s="37"/>
      <c r="I87" s="38"/>
      <c r="J87" s="28"/>
      <c r="K87" s="28"/>
      <c r="L87" s="29"/>
    </row>
    <row r="88" spans="1:12" x14ac:dyDescent="0.3">
      <c r="A88" s="23" t="s">
        <v>75</v>
      </c>
      <c r="B88" s="30"/>
      <c r="C88" s="26"/>
      <c r="D88" s="26"/>
      <c r="E88" s="27"/>
      <c r="F88" s="35"/>
      <c r="G88" s="36"/>
      <c r="H88" s="37"/>
      <c r="I88" s="38"/>
      <c r="J88" s="28"/>
      <c r="K88" s="28"/>
      <c r="L88" s="29"/>
    </row>
    <row r="89" spans="1:12" x14ac:dyDescent="0.3">
      <c r="A89" s="23" t="s">
        <v>76</v>
      </c>
      <c r="B89" s="30"/>
      <c r="C89" s="26"/>
      <c r="D89" s="26"/>
      <c r="E89" s="27"/>
      <c r="F89" s="35"/>
      <c r="G89" s="36"/>
      <c r="H89" s="37"/>
      <c r="I89" s="38"/>
      <c r="J89" s="28"/>
      <c r="K89" s="28"/>
      <c r="L89" s="29"/>
    </row>
    <row r="90" spans="1:12" x14ac:dyDescent="0.3">
      <c r="A90" s="23" t="s">
        <v>77</v>
      </c>
      <c r="B90" s="30"/>
      <c r="C90" s="26"/>
      <c r="D90" s="26"/>
      <c r="E90" s="27"/>
      <c r="F90" s="35"/>
      <c r="G90" s="36"/>
      <c r="H90" s="37"/>
      <c r="I90" s="38"/>
      <c r="J90" s="28"/>
      <c r="K90" s="28"/>
      <c r="L90" s="29"/>
    </row>
    <row r="91" spans="1:12" x14ac:dyDescent="0.3">
      <c r="A91" s="23" t="s">
        <v>78</v>
      </c>
      <c r="B91" s="30"/>
      <c r="C91" s="26"/>
      <c r="D91" s="26"/>
      <c r="E91" s="27"/>
      <c r="F91" s="35"/>
      <c r="G91" s="36"/>
      <c r="H91" s="37"/>
      <c r="I91" s="38"/>
      <c r="J91" s="28"/>
      <c r="K91" s="28"/>
      <c r="L91" s="29"/>
    </row>
    <row r="92" spans="1:12" x14ac:dyDescent="0.3">
      <c r="A92" s="23" t="s">
        <v>79</v>
      </c>
      <c r="B92" s="30"/>
      <c r="C92" s="26"/>
      <c r="D92" s="26"/>
      <c r="E92" s="27"/>
      <c r="F92" s="35"/>
      <c r="G92" s="36"/>
      <c r="H92" s="37"/>
      <c r="I92" s="38"/>
      <c r="J92" s="28"/>
      <c r="K92" s="28"/>
      <c r="L92" s="29"/>
    </row>
    <row r="93" spans="1:12" x14ac:dyDescent="0.3">
      <c r="A93" s="23" t="s">
        <v>80</v>
      </c>
      <c r="B93" s="30"/>
      <c r="C93" s="26"/>
      <c r="D93" s="26"/>
      <c r="E93" s="27"/>
      <c r="F93" s="35"/>
      <c r="G93" s="36"/>
      <c r="H93" s="37"/>
      <c r="I93" s="38"/>
      <c r="J93" s="28"/>
      <c r="K93" s="28"/>
      <c r="L93" s="29"/>
    </row>
    <row r="94" spans="1:12" x14ac:dyDescent="0.3">
      <c r="A94" s="23" t="s">
        <v>81</v>
      </c>
      <c r="B94" s="30"/>
      <c r="C94" s="26"/>
      <c r="D94" s="26"/>
      <c r="E94" s="27"/>
      <c r="F94" s="35"/>
      <c r="G94" s="36"/>
      <c r="H94" s="37"/>
      <c r="I94" s="38"/>
      <c r="J94" s="28"/>
      <c r="K94" s="28"/>
      <c r="L94" s="29"/>
    </row>
    <row r="95" spans="1:12" x14ac:dyDescent="0.3">
      <c r="A95" s="23" t="s">
        <v>82</v>
      </c>
      <c r="B95" s="30"/>
      <c r="C95" s="26"/>
      <c r="D95" s="26"/>
      <c r="E95" s="27"/>
      <c r="F95" s="35"/>
      <c r="G95" s="36"/>
      <c r="H95" s="37"/>
      <c r="I95" s="38"/>
      <c r="J95" s="28"/>
      <c r="K95" s="28"/>
      <c r="L95" s="29"/>
    </row>
    <row r="96" spans="1:12" x14ac:dyDescent="0.3">
      <c r="A96" s="23" t="s">
        <v>83</v>
      </c>
      <c r="B96" s="30"/>
      <c r="C96" s="26"/>
      <c r="D96" s="26"/>
      <c r="E96" s="27"/>
      <c r="F96" s="35"/>
      <c r="G96" s="36"/>
      <c r="H96" s="37"/>
      <c r="I96" s="38"/>
      <c r="J96" s="28"/>
      <c r="K96" s="28"/>
      <c r="L96" s="29"/>
    </row>
    <row r="97" spans="1:12" x14ac:dyDescent="0.3">
      <c r="A97" s="23" t="s">
        <v>84</v>
      </c>
      <c r="B97" s="30"/>
      <c r="C97" s="26"/>
      <c r="D97" s="26"/>
      <c r="E97" s="27"/>
      <c r="F97" s="35"/>
      <c r="G97" s="36"/>
      <c r="H97" s="37"/>
      <c r="I97" s="38"/>
      <c r="J97" s="28"/>
      <c r="K97" s="28"/>
      <c r="L97" s="29"/>
    </row>
    <row r="98" spans="1:12" x14ac:dyDescent="0.3">
      <c r="A98" s="23" t="s">
        <v>85</v>
      </c>
      <c r="B98" s="30"/>
      <c r="C98" s="26"/>
      <c r="D98" s="26"/>
      <c r="E98" s="27"/>
      <c r="F98" s="35"/>
      <c r="G98" s="36"/>
      <c r="H98" s="37"/>
      <c r="I98" s="38"/>
      <c r="J98" s="28"/>
      <c r="K98" s="28"/>
      <c r="L98" s="29"/>
    </row>
    <row r="99" spans="1:12" x14ac:dyDescent="0.3">
      <c r="A99" s="23" t="s">
        <v>86</v>
      </c>
      <c r="B99" s="30"/>
      <c r="C99" s="26"/>
      <c r="D99" s="26"/>
      <c r="E99" s="27"/>
      <c r="F99" s="35"/>
      <c r="G99" s="36"/>
      <c r="H99" s="37"/>
      <c r="I99" s="38"/>
      <c r="J99" s="28"/>
      <c r="K99" s="28"/>
      <c r="L99" s="29"/>
    </row>
    <row r="100" spans="1:12" x14ac:dyDescent="0.3">
      <c r="A100" s="23" t="s">
        <v>87</v>
      </c>
      <c r="B100" s="30"/>
      <c r="C100" s="26"/>
      <c r="D100" s="26"/>
      <c r="E100" s="27"/>
      <c r="F100" s="35"/>
      <c r="G100" s="36"/>
      <c r="H100" s="37"/>
      <c r="I100" s="38"/>
      <c r="J100" s="28"/>
      <c r="K100" s="28"/>
      <c r="L100" s="29"/>
    </row>
    <row r="101" spans="1:12" x14ac:dyDescent="0.3">
      <c r="A101" s="23" t="s">
        <v>88</v>
      </c>
      <c r="B101" s="30"/>
      <c r="C101" s="26"/>
      <c r="D101" s="26"/>
      <c r="E101" s="27"/>
      <c r="F101" s="35"/>
      <c r="G101" s="36"/>
      <c r="H101" s="37"/>
      <c r="I101" s="38"/>
      <c r="J101" s="28"/>
      <c r="K101" s="28"/>
      <c r="L101" s="29"/>
    </row>
    <row r="102" spans="1:12" x14ac:dyDescent="0.3">
      <c r="A102" s="23" t="s">
        <v>89</v>
      </c>
      <c r="B102" s="30"/>
      <c r="C102" s="26"/>
      <c r="D102" s="26"/>
      <c r="E102" s="27"/>
      <c r="F102" s="35"/>
      <c r="G102" s="36"/>
      <c r="H102" s="37"/>
      <c r="I102" s="38"/>
      <c r="J102" s="28"/>
      <c r="K102" s="28"/>
      <c r="L102" s="29"/>
    </row>
    <row r="103" spans="1:12" x14ac:dyDescent="0.3">
      <c r="A103" s="23" t="s">
        <v>90</v>
      </c>
      <c r="B103" s="30"/>
      <c r="C103" s="26"/>
      <c r="D103" s="26"/>
      <c r="E103" s="27"/>
      <c r="F103" s="35"/>
      <c r="G103" s="36"/>
      <c r="H103" s="37"/>
      <c r="I103" s="38"/>
      <c r="J103" s="28"/>
      <c r="K103" s="28"/>
      <c r="L103" s="29"/>
    </row>
    <row r="104" spans="1:12" x14ac:dyDescent="0.3">
      <c r="A104" s="23" t="s">
        <v>91</v>
      </c>
      <c r="B104" s="30"/>
      <c r="C104" s="26"/>
      <c r="D104" s="26"/>
      <c r="E104" s="27"/>
      <c r="F104" s="35"/>
      <c r="G104" s="36"/>
      <c r="H104" s="37"/>
      <c r="I104" s="38"/>
      <c r="J104" s="28"/>
      <c r="K104" s="28"/>
      <c r="L104" s="29"/>
    </row>
    <row r="105" spans="1:12" x14ac:dyDescent="0.3">
      <c r="A105" s="23" t="s">
        <v>92</v>
      </c>
      <c r="B105" s="30"/>
      <c r="C105" s="26"/>
      <c r="D105" s="26"/>
      <c r="E105" s="27"/>
      <c r="F105" s="35"/>
      <c r="G105" s="36"/>
      <c r="H105" s="37"/>
      <c r="I105" s="38"/>
      <c r="J105" s="28"/>
      <c r="K105" s="28"/>
      <c r="L105" s="29"/>
    </row>
    <row r="106" spans="1:12" x14ac:dyDescent="0.3">
      <c r="A106" s="23" t="s">
        <v>93</v>
      </c>
      <c r="B106" s="30"/>
      <c r="C106" s="26"/>
      <c r="D106" s="26"/>
      <c r="E106" s="27"/>
      <c r="F106" s="35"/>
      <c r="G106" s="36"/>
      <c r="H106" s="37"/>
      <c r="I106" s="38"/>
      <c r="J106" s="28"/>
      <c r="K106" s="28"/>
      <c r="L106" s="29"/>
    </row>
    <row r="107" spans="1:12" x14ac:dyDescent="0.3">
      <c r="A107" s="23" t="s">
        <v>94</v>
      </c>
      <c r="B107" s="30"/>
      <c r="C107" s="26"/>
      <c r="D107" s="26"/>
      <c r="E107" s="27"/>
      <c r="F107" s="35"/>
      <c r="G107" s="36"/>
      <c r="H107" s="37"/>
      <c r="I107" s="38"/>
      <c r="J107" s="28"/>
      <c r="K107" s="28"/>
      <c r="L107" s="29"/>
    </row>
    <row r="108" spans="1:12" x14ac:dyDescent="0.3">
      <c r="A108" s="23" t="s">
        <v>95</v>
      </c>
      <c r="B108" s="30"/>
      <c r="C108" s="26"/>
      <c r="D108" s="26"/>
      <c r="E108" s="27"/>
      <c r="F108" s="35"/>
      <c r="G108" s="36"/>
      <c r="H108" s="37"/>
      <c r="I108" s="38"/>
      <c r="J108" s="28"/>
      <c r="K108" s="28"/>
      <c r="L108" s="29"/>
    </row>
    <row r="109" spans="1:12" x14ac:dyDescent="0.3">
      <c r="A109" s="23" t="s">
        <v>96</v>
      </c>
      <c r="B109" s="30"/>
      <c r="C109" s="26"/>
      <c r="D109" s="26"/>
      <c r="E109" s="27"/>
      <c r="F109" s="35"/>
      <c r="G109" s="36"/>
      <c r="H109" s="37"/>
      <c r="I109" s="38"/>
      <c r="J109" s="28"/>
      <c r="K109" s="28"/>
      <c r="L109" s="29"/>
    </row>
    <row r="110" spans="1:12" x14ac:dyDescent="0.3">
      <c r="A110" s="23" t="s">
        <v>97</v>
      </c>
      <c r="B110" s="30"/>
      <c r="C110" s="26"/>
      <c r="D110" s="26"/>
      <c r="E110" s="27"/>
      <c r="F110" s="35"/>
      <c r="G110" s="36"/>
      <c r="H110" s="37"/>
      <c r="I110" s="38"/>
      <c r="J110" s="28"/>
      <c r="K110" s="28"/>
      <c r="L110" s="29"/>
    </row>
    <row r="111" spans="1:12" x14ac:dyDescent="0.3">
      <c r="A111" s="23" t="s">
        <v>98</v>
      </c>
      <c r="B111" s="30"/>
      <c r="C111" s="26"/>
      <c r="D111" s="26"/>
      <c r="E111" s="27"/>
      <c r="F111" s="35"/>
      <c r="G111" s="36"/>
      <c r="H111" s="37"/>
      <c r="I111" s="38"/>
      <c r="J111" s="28"/>
      <c r="K111" s="28"/>
      <c r="L111" s="29"/>
    </row>
    <row r="112" spans="1:12" x14ac:dyDescent="0.3">
      <c r="A112" s="23" t="s">
        <v>99</v>
      </c>
      <c r="B112" s="30"/>
      <c r="C112" s="26"/>
      <c r="D112" s="26"/>
      <c r="E112" s="27"/>
      <c r="F112" s="35"/>
      <c r="G112" s="36"/>
      <c r="H112" s="37"/>
      <c r="I112" s="38"/>
      <c r="J112" s="28"/>
      <c r="K112" s="28"/>
      <c r="L112" s="29"/>
    </row>
    <row r="113" spans="1:12" x14ac:dyDescent="0.3">
      <c r="A113" s="23" t="s">
        <v>100</v>
      </c>
      <c r="B113" s="30"/>
      <c r="C113" s="26"/>
      <c r="D113" s="26"/>
      <c r="E113" s="27"/>
      <c r="F113" s="35"/>
      <c r="G113" s="36"/>
      <c r="H113" s="37"/>
      <c r="I113" s="38"/>
      <c r="J113" s="28"/>
      <c r="K113" s="28"/>
      <c r="L113" s="29"/>
    </row>
    <row r="114" spans="1:12" x14ac:dyDescent="0.3">
      <c r="A114" s="23" t="s">
        <v>101</v>
      </c>
      <c r="B114" s="30"/>
      <c r="C114" s="26"/>
      <c r="D114" s="26"/>
      <c r="E114" s="27"/>
      <c r="F114" s="35"/>
      <c r="G114" s="36"/>
      <c r="H114" s="37"/>
      <c r="I114" s="38"/>
      <c r="J114" s="28"/>
      <c r="K114" s="28"/>
      <c r="L114" s="29"/>
    </row>
    <row r="115" spans="1:12" x14ac:dyDescent="0.3">
      <c r="A115" s="23" t="s">
        <v>102</v>
      </c>
      <c r="B115" s="30"/>
      <c r="C115" s="26"/>
      <c r="D115" s="26"/>
      <c r="E115" s="27"/>
      <c r="F115" s="35"/>
      <c r="G115" s="36"/>
      <c r="H115" s="37"/>
      <c r="I115" s="38"/>
      <c r="J115" s="28"/>
      <c r="K115" s="28"/>
      <c r="L115" s="29"/>
    </row>
  </sheetData>
  <protectedRanges>
    <protectedRange sqref="D5:E12" name="Oblast5"/>
    <protectedRange sqref="B16:L115" name="Oblast4"/>
    <protectedRange sqref="B5:B12" name="Oblast2"/>
    <protectedRange sqref="C2:E3" name="Oblast1"/>
  </protectedRanges>
  <mergeCells count="12">
    <mergeCell ref="A14:A15"/>
    <mergeCell ref="C3:E3"/>
    <mergeCell ref="B14:B15"/>
    <mergeCell ref="C14:C15"/>
    <mergeCell ref="D14:D15"/>
    <mergeCell ref="E14:E15"/>
    <mergeCell ref="B1:E1"/>
    <mergeCell ref="L14:L15"/>
    <mergeCell ref="C2:E2"/>
    <mergeCell ref="F14:I14"/>
    <mergeCell ref="J14:J15"/>
    <mergeCell ref="K14:K15"/>
  </mergeCells>
  <dataValidations count="5">
    <dataValidation type="textLength" operator="lessThan" allowBlank="1" showInputMessage="1" showErrorMessage="1" errorTitle="Maximální délka pole 50 znaků" error="Poznámka omezena na 50 znaků." sqref="L16:L115" xr:uid="{00000000-0002-0000-0100-000000000000}">
      <formula1>15</formula1>
    </dataValidation>
    <dataValidation type="whole" allowBlank="1" showInputMessage="1" showErrorMessage="1" sqref="C16:C115" xr:uid="{00000000-0002-0000-0100-000001000000}">
      <formula1>40</formula1>
      <formula2>2770</formula2>
    </dataValidation>
    <dataValidation type="whole" allowBlank="1" showInputMessage="1" showErrorMessage="1" sqref="D16:D115" xr:uid="{00000000-0002-0000-0100-000002000000}">
      <formula1>40</formula1>
      <formula2>2040</formula2>
    </dataValidation>
    <dataValidation type="whole" allowBlank="1" showInputMessage="1" showErrorMessage="1" sqref="E16:E115" xr:uid="{00000000-0002-0000-0100-000003000000}">
      <formula1>0</formula1>
      <formula2>999</formula2>
    </dataValidation>
    <dataValidation type="textLength" operator="lessThan" allowBlank="1" showInputMessage="1" showErrorMessage="1" sqref="B16:B115" xr:uid="{00000000-0002-0000-0100-000004000000}">
      <formula1>20</formula1>
    </dataValidation>
  </dataValidations>
  <pageMargins left="0.7" right="0.7" top="0.78740157499999996" bottom="0.78740157499999996" header="0.3" footer="0.3"/>
  <pageSetup paperSize="9" scale="77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5000000}">
          <x14:formula1>
            <xm:f>'Pomocné neměnit'!$A$1:$A$4</xm:f>
          </x14:formula1>
          <xm:sqref>F16:I115</xm:sqref>
        </x14:dataValidation>
        <x14:dataValidation type="list" allowBlank="1" showInputMessage="1" showErrorMessage="1" xr:uid="{00000000-0002-0000-0100-000006000000}">
          <x14:formula1>
            <xm:f>'Pomocné neměnit'!$A$15:$A$16</xm:f>
          </x14:formula1>
          <xm:sqref>K16:K115</xm:sqref>
        </x14:dataValidation>
        <x14:dataValidation type="list" allowBlank="1" showInputMessage="1" showErrorMessage="1" xr:uid="{00000000-0002-0000-0100-000007000000}">
          <x14:formula1>
            <xm:f>'Pomocné neměnit'!$A$6:$A$13</xm:f>
          </x14:formula1>
          <xm:sqref>J16:J115</xm:sqref>
        </x14:dataValidation>
        <x14:dataValidation type="list" allowBlank="1" showInputMessage="1" showErrorMessage="1" xr:uid="{00000000-0002-0000-0100-000008000000}">
          <x14:formula1>
            <xm:f>'Pomocné neměnit'!$A$18:$A$28</xm:f>
          </x14:formula1>
          <xm:sqref>D5:D12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1"/>
  <dimension ref="A1:Z100"/>
  <sheetViews>
    <sheetView workbookViewId="0">
      <selection activeCell="C17" sqref="C17"/>
    </sheetView>
  </sheetViews>
  <sheetFormatPr defaultRowHeight="14.4" x14ac:dyDescent="0.3"/>
  <cols>
    <col min="1" max="1" width="7.6640625" bestFit="1" customWidth="1"/>
    <col min="3" max="3" width="23.44140625" bestFit="1" customWidth="1"/>
    <col min="4" max="4" width="3" bestFit="1" customWidth="1"/>
    <col min="6" max="6" width="9" bestFit="1" customWidth="1"/>
    <col min="7" max="7" width="8.44140625" bestFit="1" customWidth="1"/>
    <col min="8" max="8" width="18.88671875" bestFit="1" customWidth="1"/>
    <col min="9" max="9" width="4.88671875" customWidth="1"/>
    <col min="10" max="10" width="4" bestFit="1" customWidth="1"/>
    <col min="11" max="11" width="3" bestFit="1" customWidth="1"/>
    <col min="12" max="12" width="8" bestFit="1" customWidth="1"/>
    <col min="14" max="14" width="2" bestFit="1" customWidth="1"/>
    <col min="15" max="17" width="4" bestFit="1" customWidth="1"/>
    <col min="18" max="18" width="7.6640625" bestFit="1" customWidth="1"/>
    <col min="19" max="22" width="3" bestFit="1" customWidth="1"/>
    <col min="23" max="26" width="8" style="8" bestFit="1" customWidth="1"/>
  </cols>
  <sheetData>
    <row r="1" spans="1:26" x14ac:dyDescent="0.3">
      <c r="A1" s="4"/>
      <c r="C1" s="2" t="s">
        <v>103</v>
      </c>
      <c r="H1" t="s">
        <v>126</v>
      </c>
      <c r="I1">
        <v>22</v>
      </c>
      <c r="J1">
        <v>2</v>
      </c>
      <c r="K1" s="7">
        <f>I1*J1</f>
        <v>44</v>
      </c>
      <c r="L1" t="s">
        <v>125</v>
      </c>
      <c r="N1" s="7">
        <f>'Zadání dílců'!F16</f>
        <v>0</v>
      </c>
      <c r="O1" s="7">
        <f>'Zadání dílců'!G16</f>
        <v>0</v>
      </c>
      <c r="P1" s="7">
        <f>'Zadání dílců'!H16</f>
        <v>0</v>
      </c>
      <c r="Q1" s="7">
        <f>'Zadání dílců'!I16</f>
        <v>0</v>
      </c>
      <c r="R1">
        <f>'Zadání dílců'!J16</f>
        <v>0</v>
      </c>
      <c r="S1" s="7">
        <f>IF('Zadání dílců'!$K16="ANO",42*'Pomocné neměnit'!N1,VLOOKUP($R1,$F$17:$I$25,4,0)*N1)</f>
        <v>0</v>
      </c>
      <c r="T1" s="7">
        <f>IF('Zadání dílců'!$K16="ANO",42*'Pomocné neměnit'!O1,VLOOKUP($R1,$F$17:$I$25,4,0)*O1)</f>
        <v>0</v>
      </c>
      <c r="U1" s="7">
        <f>IF('Zadání dílců'!$K16="ANO",42*'Pomocné neměnit'!P1,VLOOKUP($R1,$F$17:$I$25,4,0)*P1)</f>
        <v>0</v>
      </c>
      <c r="V1" s="7">
        <f>IF('Zadání dílců'!$K16="ANO",42*'Pomocné neměnit'!Q1,VLOOKUP($R1,$F$17:$I$25,4,0)*Q1)</f>
        <v>0</v>
      </c>
      <c r="W1" s="8" t="str">
        <f>IF(N1=0,"",VLOOKUP(S1,$K$1:$L$12,2,0))</f>
        <v/>
      </c>
      <c r="X1" s="8" t="str">
        <f>IF(O1=0,"",VLOOKUP(T1,$K$1:$L$12,2,0))</f>
        <v/>
      </c>
      <c r="Y1" s="8" t="str">
        <f>IF(P1=0,"",VLOOKUP(U1,$K$1:$L$12,2,0))</f>
        <v/>
      </c>
      <c r="Z1" s="8" t="str">
        <f>IF(Q1=0,"",VLOOKUP(V1,$K$1:$L$12,2,0))</f>
        <v/>
      </c>
    </row>
    <row r="2" spans="1:26" x14ac:dyDescent="0.3">
      <c r="A2" s="4">
        <v>0.5</v>
      </c>
      <c r="H2" t="s">
        <v>126</v>
      </c>
      <c r="I2">
        <v>22</v>
      </c>
      <c r="J2">
        <v>1</v>
      </c>
      <c r="K2" s="7">
        <f t="shared" ref="K2:K12" si="0">I2*J2</f>
        <v>22</v>
      </c>
      <c r="L2" t="s">
        <v>127</v>
      </c>
      <c r="N2" s="7">
        <f>'Zadání dílců'!F17</f>
        <v>0</v>
      </c>
      <c r="O2" s="7">
        <f>'Zadání dílců'!G17</f>
        <v>0</v>
      </c>
      <c r="P2" s="7">
        <f>'Zadání dílců'!H17</f>
        <v>0</v>
      </c>
      <c r="Q2" s="7">
        <f>'Zadání dílců'!I17</f>
        <v>0</v>
      </c>
      <c r="R2">
        <f>'Zadání dílců'!J17</f>
        <v>0</v>
      </c>
      <c r="S2" s="7">
        <f>IF('Zadání dílců'!$K17="ANO",42*'Pomocné neměnit'!N2,VLOOKUP($R2,$F$17:$I$25,4,0)*N2)</f>
        <v>0</v>
      </c>
      <c r="T2" s="7">
        <f>IF('Zadání dílců'!$K17="ANO",42*'Pomocné neměnit'!O2,VLOOKUP($R2,$F$17:$I$25,4,0)*O2)</f>
        <v>0</v>
      </c>
      <c r="U2" s="7">
        <f>IF('Zadání dílců'!$K17="ANO",42*'Pomocné neměnit'!P2,VLOOKUP($R2,$F$17:$I$25,4,0)*P2)</f>
        <v>0</v>
      </c>
      <c r="V2" s="7">
        <f>IF('Zadání dílců'!$K17="ANO",42*'Pomocné neměnit'!Q2,VLOOKUP($R2,$F$17:$I$25,4,0)*Q2)</f>
        <v>0</v>
      </c>
      <c r="W2" s="8" t="str">
        <f t="shared" ref="W2:W65" si="1">IF(N2=0,"",VLOOKUP(S2,$K$1:$L$12,2,0))</f>
        <v/>
      </c>
      <c r="X2" s="8" t="str">
        <f t="shared" ref="X2:X65" si="2">IF(O2=0,"",VLOOKUP(T2,$K$1:$L$12,2,0))</f>
        <v/>
      </c>
      <c r="Y2" s="8" t="str">
        <f t="shared" ref="Y2:Y65" si="3">IF(P2=0,"",VLOOKUP(U2,$K$1:$L$12,2,0))</f>
        <v/>
      </c>
      <c r="Z2" s="8" t="str">
        <f t="shared" ref="Z2:Z65" si="4">IF(Q2=0,"",VLOOKUP(V2,$K$1:$L$12,2,0))</f>
        <v/>
      </c>
    </row>
    <row r="3" spans="1:26" x14ac:dyDescent="0.3">
      <c r="A3" s="4">
        <v>1</v>
      </c>
      <c r="C3" t="s">
        <v>153</v>
      </c>
      <c r="D3" s="32" t="s">
        <v>155</v>
      </c>
      <c r="H3" t="s">
        <v>126</v>
      </c>
      <c r="I3">
        <v>22</v>
      </c>
      <c r="J3">
        <v>0.5</v>
      </c>
      <c r="K3" s="7">
        <f t="shared" si="0"/>
        <v>11</v>
      </c>
      <c r="L3" t="s">
        <v>128</v>
      </c>
      <c r="N3" s="7">
        <f>'Zadání dílců'!F18</f>
        <v>0</v>
      </c>
      <c r="O3" s="7">
        <f>'Zadání dílců'!G18</f>
        <v>0</v>
      </c>
      <c r="P3" s="7">
        <f>'Zadání dílců'!H18</f>
        <v>0</v>
      </c>
      <c r="Q3" s="7">
        <f>'Zadání dílců'!I18</f>
        <v>0</v>
      </c>
      <c r="R3">
        <f>'Zadání dílců'!J18</f>
        <v>0</v>
      </c>
      <c r="S3" s="7">
        <f>IF('Zadání dílců'!$K18="ANO",42*'Pomocné neměnit'!N3,VLOOKUP($R3,$F$17:$I$25,4,0)*N3)</f>
        <v>0</v>
      </c>
      <c r="T3" s="7">
        <f>IF('Zadání dílců'!$K18="ANO",42*'Pomocné neměnit'!O3,VLOOKUP($R3,$F$17:$I$25,4,0)*O3)</f>
        <v>0</v>
      </c>
      <c r="U3" s="7">
        <f>IF('Zadání dílců'!$K18="ANO",42*'Pomocné neměnit'!P3,VLOOKUP($R3,$F$17:$I$25,4,0)*P3)</f>
        <v>0</v>
      </c>
      <c r="V3" s="7">
        <f>IF('Zadání dílců'!$K18="ANO",42*'Pomocné neměnit'!Q3,VLOOKUP($R3,$F$17:$I$25,4,0)*Q3)</f>
        <v>0</v>
      </c>
      <c r="W3" s="8" t="str">
        <f t="shared" si="1"/>
        <v/>
      </c>
      <c r="X3" s="8" t="str">
        <f t="shared" si="2"/>
        <v/>
      </c>
      <c r="Y3" s="8" t="str">
        <f t="shared" si="3"/>
        <v/>
      </c>
      <c r="Z3" s="8" t="str">
        <f t="shared" si="4"/>
        <v/>
      </c>
    </row>
    <row r="4" spans="1:26" x14ac:dyDescent="0.3">
      <c r="A4" s="4">
        <v>2</v>
      </c>
      <c r="C4" t="s">
        <v>154</v>
      </c>
      <c r="D4" s="32" t="s">
        <v>156</v>
      </c>
      <c r="H4" t="s">
        <v>122</v>
      </c>
      <c r="I4">
        <v>28</v>
      </c>
      <c r="J4">
        <v>2</v>
      </c>
      <c r="K4" s="7">
        <f t="shared" si="0"/>
        <v>56</v>
      </c>
      <c r="L4" t="s">
        <v>121</v>
      </c>
      <c r="N4" s="7">
        <f>'Zadání dílců'!F19</f>
        <v>0</v>
      </c>
      <c r="O4" s="7">
        <f>'Zadání dílců'!G19</f>
        <v>0</v>
      </c>
      <c r="P4" s="7">
        <f>'Zadání dílců'!H19</f>
        <v>0</v>
      </c>
      <c r="Q4" s="7">
        <f>'Zadání dílců'!I19</f>
        <v>0</v>
      </c>
      <c r="R4">
        <f>'Zadání dílců'!J19</f>
        <v>0</v>
      </c>
      <c r="S4" s="7">
        <f>IF('Zadání dílců'!$K19="ANO",42*'Pomocné neměnit'!N4,VLOOKUP($R4,$F$17:$I$25,4,0)*N4)</f>
        <v>0</v>
      </c>
      <c r="T4" s="7">
        <f>IF('Zadání dílců'!$K19="ANO",42*'Pomocné neměnit'!O4,VLOOKUP($R4,$F$17:$I$25,4,0)*O4)</f>
        <v>0</v>
      </c>
      <c r="U4" s="7">
        <f>IF('Zadání dílců'!$K19="ANO",42*'Pomocné neměnit'!P4,VLOOKUP($R4,$F$17:$I$25,4,0)*P4)</f>
        <v>0</v>
      </c>
      <c r="V4" s="7">
        <f>IF('Zadání dílců'!$K19="ANO",42*'Pomocné neměnit'!Q4,VLOOKUP($R4,$F$17:$I$25,4,0)*Q4)</f>
        <v>0</v>
      </c>
      <c r="W4" s="8" t="str">
        <f t="shared" si="1"/>
        <v/>
      </c>
      <c r="X4" s="8" t="str">
        <f t="shared" si="2"/>
        <v/>
      </c>
      <c r="Y4" s="8" t="str">
        <f t="shared" si="3"/>
        <v/>
      </c>
      <c r="Z4" s="8" t="str">
        <f t="shared" si="4"/>
        <v/>
      </c>
    </row>
    <row r="5" spans="1:26" x14ac:dyDescent="0.3">
      <c r="C5" t="s">
        <v>104</v>
      </c>
      <c r="D5" s="32" t="s">
        <v>105</v>
      </c>
      <c r="H5" t="s">
        <v>122</v>
      </c>
      <c r="I5">
        <v>28</v>
      </c>
      <c r="J5">
        <v>1</v>
      </c>
      <c r="K5" s="7">
        <f t="shared" si="0"/>
        <v>28</v>
      </c>
      <c r="L5" t="s">
        <v>123</v>
      </c>
      <c r="N5" s="7">
        <f>'Zadání dílců'!F20</f>
        <v>0</v>
      </c>
      <c r="O5" s="7">
        <f>'Zadání dílců'!G20</f>
        <v>0</v>
      </c>
      <c r="P5" s="7">
        <f>'Zadání dílců'!H20</f>
        <v>0</v>
      </c>
      <c r="Q5" s="7">
        <f>'Zadání dílců'!I20</f>
        <v>0</v>
      </c>
      <c r="R5">
        <f>'Zadání dílců'!J20</f>
        <v>0</v>
      </c>
      <c r="S5" s="7">
        <f>IF('Zadání dílců'!$K20="ANO",42*'Pomocné neměnit'!N5,VLOOKUP($R5,$F$17:$I$25,4,0)*N5)</f>
        <v>0</v>
      </c>
      <c r="T5" s="7">
        <f>IF('Zadání dílců'!$K20="ANO",42*'Pomocné neměnit'!O5,VLOOKUP($R5,$F$17:$I$25,4,0)*O5)</f>
        <v>0</v>
      </c>
      <c r="U5" s="7">
        <f>IF('Zadání dílců'!$K20="ANO",42*'Pomocné neměnit'!P5,VLOOKUP($R5,$F$17:$I$25,4,0)*P5)</f>
        <v>0</v>
      </c>
      <c r="V5" s="7">
        <f>IF('Zadání dílců'!$K20="ANO",42*'Pomocné neměnit'!Q5,VLOOKUP($R5,$F$17:$I$25,4,0)*Q5)</f>
        <v>0</v>
      </c>
      <c r="W5" s="8" t="str">
        <f t="shared" si="1"/>
        <v/>
      </c>
      <c r="X5" s="8" t="str">
        <f t="shared" si="2"/>
        <v/>
      </c>
      <c r="Y5" s="8" t="str">
        <f t="shared" si="3"/>
        <v/>
      </c>
      <c r="Z5" s="8" t="str">
        <f t="shared" si="4"/>
        <v/>
      </c>
    </row>
    <row r="6" spans="1:26" x14ac:dyDescent="0.3">
      <c r="A6" s="3" t="s">
        <v>132</v>
      </c>
      <c r="H6" t="s">
        <v>122</v>
      </c>
      <c r="I6">
        <v>28</v>
      </c>
      <c r="J6">
        <v>0.5</v>
      </c>
      <c r="K6" s="7">
        <f t="shared" si="0"/>
        <v>14</v>
      </c>
      <c r="L6" t="s">
        <v>124</v>
      </c>
      <c r="N6" s="7">
        <f>'Zadání dílců'!F21</f>
        <v>0</v>
      </c>
      <c r="O6" s="7">
        <f>'Zadání dílců'!G21</f>
        <v>0</v>
      </c>
      <c r="P6" s="7">
        <f>'Zadání dílců'!H21</f>
        <v>0</v>
      </c>
      <c r="Q6" s="7">
        <f>'Zadání dílců'!I21</f>
        <v>0</v>
      </c>
      <c r="R6">
        <f>'Zadání dílců'!J21</f>
        <v>0</v>
      </c>
      <c r="S6" s="7">
        <f>IF('Zadání dílců'!$K21="ANO",42*'Pomocné neměnit'!N6,VLOOKUP($R6,$F$17:$I$25,4,0)*N6)</f>
        <v>0</v>
      </c>
      <c r="T6" s="7">
        <f>IF('Zadání dílců'!$K21="ANO",42*'Pomocné neměnit'!O6,VLOOKUP($R6,$F$17:$I$25,4,0)*O6)</f>
        <v>0</v>
      </c>
      <c r="U6" s="7">
        <f>IF('Zadání dílců'!$K21="ANO",42*'Pomocné neměnit'!P6,VLOOKUP($R6,$F$17:$I$25,4,0)*P6)</f>
        <v>0</v>
      </c>
      <c r="V6" s="7">
        <f>IF('Zadání dílců'!$K21="ANO",42*'Pomocné neměnit'!Q6,VLOOKUP($R6,$F$17:$I$25,4,0)*Q6)</f>
        <v>0</v>
      </c>
      <c r="W6" s="8" t="str">
        <f t="shared" si="1"/>
        <v/>
      </c>
      <c r="X6" s="8" t="str">
        <f t="shared" si="2"/>
        <v/>
      </c>
      <c r="Y6" s="8" t="str">
        <f t="shared" si="3"/>
        <v/>
      </c>
      <c r="Z6" s="8" t="str">
        <f t="shared" si="4"/>
        <v/>
      </c>
    </row>
    <row r="7" spans="1:26" x14ac:dyDescent="0.3">
      <c r="A7" s="3" t="s">
        <v>130</v>
      </c>
      <c r="H7" t="s">
        <v>118</v>
      </c>
      <c r="I7">
        <v>32</v>
      </c>
      <c r="J7">
        <v>2</v>
      </c>
      <c r="K7" s="7">
        <f t="shared" si="0"/>
        <v>64</v>
      </c>
      <c r="L7" t="s">
        <v>117</v>
      </c>
      <c r="N7" s="7">
        <f>'Zadání dílců'!F22</f>
        <v>0</v>
      </c>
      <c r="O7" s="7">
        <f>'Zadání dílců'!G22</f>
        <v>0</v>
      </c>
      <c r="P7" s="7">
        <f>'Zadání dílců'!H22</f>
        <v>0</v>
      </c>
      <c r="Q7" s="7">
        <f>'Zadání dílců'!I22</f>
        <v>0</v>
      </c>
      <c r="R7">
        <f>'Zadání dílců'!J22</f>
        <v>0</v>
      </c>
      <c r="S7" s="7">
        <f>IF('Zadání dílců'!$K22="ANO",42*'Pomocné neměnit'!N7,VLOOKUP($R7,$F$17:$I$25,4,0)*N7)</f>
        <v>0</v>
      </c>
      <c r="T7" s="7">
        <f>IF('Zadání dílců'!$K22="ANO",42*'Pomocné neměnit'!O7,VLOOKUP($R7,$F$17:$I$25,4,0)*O7)</f>
        <v>0</v>
      </c>
      <c r="U7" s="7">
        <f>IF('Zadání dílců'!$K22="ANO",42*'Pomocné neměnit'!P7,VLOOKUP($R7,$F$17:$I$25,4,0)*P7)</f>
        <v>0</v>
      </c>
      <c r="V7" s="7">
        <f>IF('Zadání dílců'!$K22="ANO",42*'Pomocné neměnit'!Q7,VLOOKUP($R7,$F$17:$I$25,4,0)*Q7)</f>
        <v>0</v>
      </c>
      <c r="W7" s="8" t="str">
        <f t="shared" si="1"/>
        <v/>
      </c>
      <c r="X7" s="8" t="str">
        <f t="shared" si="2"/>
        <v/>
      </c>
      <c r="Y7" s="8" t="str">
        <f t="shared" si="3"/>
        <v/>
      </c>
      <c r="Z7" s="8" t="str">
        <f t="shared" si="4"/>
        <v/>
      </c>
    </row>
    <row r="8" spans="1:26" x14ac:dyDescent="0.3">
      <c r="A8" s="3" t="s">
        <v>131</v>
      </c>
      <c r="H8" t="s">
        <v>118</v>
      </c>
      <c r="I8">
        <v>32</v>
      </c>
      <c r="J8">
        <v>1</v>
      </c>
      <c r="K8" s="7">
        <f t="shared" si="0"/>
        <v>32</v>
      </c>
      <c r="L8" t="s">
        <v>119</v>
      </c>
      <c r="N8" s="7">
        <f>'Zadání dílců'!F23</f>
        <v>0</v>
      </c>
      <c r="O8" s="7">
        <f>'Zadání dílců'!G23</f>
        <v>0</v>
      </c>
      <c r="P8" s="7">
        <f>'Zadání dílců'!H23</f>
        <v>0</v>
      </c>
      <c r="Q8" s="7">
        <f>'Zadání dílců'!I23</f>
        <v>0</v>
      </c>
      <c r="R8">
        <f>'Zadání dílců'!J23</f>
        <v>0</v>
      </c>
      <c r="S8" s="7">
        <f>IF('Zadání dílců'!$K23="ANO",42*'Pomocné neměnit'!N8,VLOOKUP($R8,$F$17:$I$25,4,0)*N8)</f>
        <v>0</v>
      </c>
      <c r="T8" s="7">
        <f>IF('Zadání dílců'!$K23="ANO",42*'Pomocné neměnit'!O8,VLOOKUP($R8,$F$17:$I$25,4,0)*O8)</f>
        <v>0</v>
      </c>
      <c r="U8" s="7">
        <f>IF('Zadání dílců'!$K23="ANO",42*'Pomocné neměnit'!P8,VLOOKUP($R8,$F$17:$I$25,4,0)*P8)</f>
        <v>0</v>
      </c>
      <c r="V8" s="7">
        <f>IF('Zadání dílců'!$K23="ANO",42*'Pomocné neměnit'!Q8,VLOOKUP($R8,$F$17:$I$25,4,0)*Q8)</f>
        <v>0</v>
      </c>
      <c r="W8" s="8" t="str">
        <f t="shared" si="1"/>
        <v/>
      </c>
      <c r="X8" s="8" t="str">
        <f t="shared" si="2"/>
        <v/>
      </c>
      <c r="Y8" s="8" t="str">
        <f t="shared" si="3"/>
        <v/>
      </c>
      <c r="Z8" s="8" t="str">
        <f t="shared" si="4"/>
        <v/>
      </c>
    </row>
    <row r="9" spans="1:26" x14ac:dyDescent="0.3">
      <c r="A9" s="3" t="s">
        <v>133</v>
      </c>
      <c r="H9" t="s">
        <v>118</v>
      </c>
      <c r="I9">
        <v>32</v>
      </c>
      <c r="J9">
        <v>0.5</v>
      </c>
      <c r="K9" s="7">
        <f t="shared" si="0"/>
        <v>16</v>
      </c>
      <c r="L9" t="s">
        <v>120</v>
      </c>
      <c r="N9" s="7">
        <f>'Zadání dílců'!F24</f>
        <v>0</v>
      </c>
      <c r="O9" s="7">
        <f>'Zadání dílců'!G24</f>
        <v>0</v>
      </c>
      <c r="P9" s="7">
        <f>'Zadání dílců'!H24</f>
        <v>0</v>
      </c>
      <c r="Q9" s="7">
        <f>'Zadání dílců'!I24</f>
        <v>0</v>
      </c>
      <c r="R9">
        <f>'Zadání dílců'!J24</f>
        <v>0</v>
      </c>
      <c r="S9" s="7">
        <f>IF('Zadání dílců'!$K24="ANO",42*'Pomocné neměnit'!N9,VLOOKUP($R9,$F$17:$I$25,4,0)*N9)</f>
        <v>0</v>
      </c>
      <c r="T9" s="7">
        <f>IF('Zadání dílců'!$K24="ANO",42*'Pomocné neměnit'!O9,VLOOKUP($R9,$F$17:$I$25,4,0)*O9)</f>
        <v>0</v>
      </c>
      <c r="U9" s="7">
        <f>IF('Zadání dílců'!$K24="ANO",42*'Pomocné neměnit'!P9,VLOOKUP($R9,$F$17:$I$25,4,0)*P9)</f>
        <v>0</v>
      </c>
      <c r="V9" s="7">
        <f>IF('Zadání dílců'!$K24="ANO",42*'Pomocné neměnit'!Q9,VLOOKUP($R9,$F$17:$I$25,4,0)*Q9)</f>
        <v>0</v>
      </c>
      <c r="W9" s="8" t="str">
        <f t="shared" si="1"/>
        <v/>
      </c>
      <c r="X9" s="8" t="str">
        <f t="shared" si="2"/>
        <v/>
      </c>
      <c r="Y9" s="8" t="str">
        <f t="shared" si="3"/>
        <v/>
      </c>
      <c r="Z9" s="8" t="str">
        <f t="shared" si="4"/>
        <v/>
      </c>
    </row>
    <row r="10" spans="1:26" x14ac:dyDescent="0.3">
      <c r="A10" s="3" t="s">
        <v>134</v>
      </c>
      <c r="H10" t="s">
        <v>114</v>
      </c>
      <c r="I10">
        <v>42</v>
      </c>
      <c r="J10">
        <v>2</v>
      </c>
      <c r="K10" s="7">
        <f t="shared" si="0"/>
        <v>84</v>
      </c>
      <c r="L10" t="s">
        <v>113</v>
      </c>
      <c r="N10" s="7">
        <f>'Zadání dílců'!F25</f>
        <v>0</v>
      </c>
      <c r="O10" s="7">
        <f>'Zadání dílců'!G25</f>
        <v>0</v>
      </c>
      <c r="P10" s="7">
        <f>'Zadání dílců'!H25</f>
        <v>0</v>
      </c>
      <c r="Q10" s="7">
        <f>'Zadání dílců'!I25</f>
        <v>0</v>
      </c>
      <c r="R10">
        <f>'Zadání dílců'!J25</f>
        <v>0</v>
      </c>
      <c r="S10" s="7">
        <f>IF('Zadání dílců'!$K25="ANO",42*'Pomocné neměnit'!N10,VLOOKUP($R10,$F$17:$I$25,4,0)*N10)</f>
        <v>0</v>
      </c>
      <c r="T10" s="7">
        <f>IF('Zadání dílců'!$K25="ANO",42*'Pomocné neměnit'!O10,VLOOKUP($R10,$F$17:$I$25,4,0)*O10)</f>
        <v>0</v>
      </c>
      <c r="U10" s="7">
        <f>IF('Zadání dílců'!$K25="ANO",42*'Pomocné neměnit'!P10,VLOOKUP($R10,$F$17:$I$25,4,0)*P10)</f>
        <v>0</v>
      </c>
      <c r="V10" s="7">
        <f>IF('Zadání dílců'!$K25="ANO",42*'Pomocné neměnit'!Q10,VLOOKUP($R10,$F$17:$I$25,4,0)*Q10)</f>
        <v>0</v>
      </c>
      <c r="W10" s="8" t="str">
        <f t="shared" si="1"/>
        <v/>
      </c>
      <c r="X10" s="8" t="str">
        <f t="shared" si="2"/>
        <v/>
      </c>
      <c r="Y10" s="8" t="str">
        <f t="shared" si="3"/>
        <v/>
      </c>
      <c r="Z10" s="8" t="str">
        <f t="shared" si="4"/>
        <v/>
      </c>
    </row>
    <row r="11" spans="1:26" x14ac:dyDescent="0.3">
      <c r="A11" s="3" t="s">
        <v>135</v>
      </c>
      <c r="H11" t="s">
        <v>114</v>
      </c>
      <c r="I11">
        <v>42</v>
      </c>
      <c r="J11">
        <v>1</v>
      </c>
      <c r="K11" s="7">
        <f t="shared" si="0"/>
        <v>42</v>
      </c>
      <c r="L11" t="s">
        <v>115</v>
      </c>
      <c r="N11" s="7">
        <f>'Zadání dílců'!F26</f>
        <v>0</v>
      </c>
      <c r="O11" s="7">
        <f>'Zadání dílců'!G26</f>
        <v>0</v>
      </c>
      <c r="P11" s="7">
        <f>'Zadání dílců'!H26</f>
        <v>0</v>
      </c>
      <c r="Q11" s="7">
        <f>'Zadání dílců'!I26</f>
        <v>0</v>
      </c>
      <c r="R11">
        <f>'Zadání dílců'!J26</f>
        <v>0</v>
      </c>
      <c r="S11" s="7">
        <f>IF('Zadání dílců'!$K26="ANO",42*'Pomocné neměnit'!N11,VLOOKUP($R11,$F$17:$I$25,4,0)*N11)</f>
        <v>0</v>
      </c>
      <c r="T11" s="7">
        <f>IF('Zadání dílců'!$K26="ANO",42*'Pomocné neměnit'!O11,VLOOKUP($R11,$F$17:$I$25,4,0)*O11)</f>
        <v>0</v>
      </c>
      <c r="U11" s="7">
        <f>IF('Zadání dílců'!$K26="ANO",42*'Pomocné neměnit'!P11,VLOOKUP($R11,$F$17:$I$25,4,0)*P11)</f>
        <v>0</v>
      </c>
      <c r="V11" s="7">
        <f>IF('Zadání dílců'!$K26="ANO",42*'Pomocné neměnit'!Q11,VLOOKUP($R11,$F$17:$I$25,4,0)*Q11)</f>
        <v>0</v>
      </c>
      <c r="W11" s="8" t="str">
        <f t="shared" si="1"/>
        <v/>
      </c>
      <c r="X11" s="8" t="str">
        <f t="shared" si="2"/>
        <v/>
      </c>
      <c r="Y11" s="8" t="str">
        <f t="shared" si="3"/>
        <v/>
      </c>
      <c r="Z11" s="8" t="str">
        <f t="shared" si="4"/>
        <v/>
      </c>
    </row>
    <row r="12" spans="1:26" x14ac:dyDescent="0.3">
      <c r="A12" s="3" t="s">
        <v>136</v>
      </c>
      <c r="H12" t="s">
        <v>114</v>
      </c>
      <c r="I12">
        <v>42</v>
      </c>
      <c r="J12">
        <v>0.5</v>
      </c>
      <c r="K12" s="7">
        <f t="shared" si="0"/>
        <v>21</v>
      </c>
      <c r="L12" t="s">
        <v>116</v>
      </c>
      <c r="N12" s="7">
        <f>'Zadání dílců'!F27</f>
        <v>0</v>
      </c>
      <c r="O12" s="7">
        <f>'Zadání dílců'!G27</f>
        <v>0</v>
      </c>
      <c r="P12" s="7">
        <f>'Zadání dílců'!H27</f>
        <v>0</v>
      </c>
      <c r="Q12" s="7">
        <f>'Zadání dílců'!I27</f>
        <v>0</v>
      </c>
      <c r="R12">
        <f>'Zadání dílců'!J27</f>
        <v>0</v>
      </c>
      <c r="S12" s="7">
        <f>IF('Zadání dílců'!$K27="ANO",42*'Pomocné neměnit'!N12,VLOOKUP($R12,$F$17:$I$25,4,0)*N12)</f>
        <v>0</v>
      </c>
      <c r="T12" s="7">
        <f>IF('Zadání dílců'!$K27="ANO",42*'Pomocné neměnit'!O12,VLOOKUP($R12,$F$17:$I$25,4,0)*O12)</f>
        <v>0</v>
      </c>
      <c r="U12" s="7">
        <f>IF('Zadání dílců'!$K27="ANO",42*'Pomocné neměnit'!P12,VLOOKUP($R12,$F$17:$I$25,4,0)*P12)</f>
        <v>0</v>
      </c>
      <c r="V12" s="7">
        <f>IF('Zadání dílců'!$K27="ANO",42*'Pomocné neměnit'!Q12,VLOOKUP($R12,$F$17:$I$25,4,0)*Q12)</f>
        <v>0</v>
      </c>
      <c r="W12" s="8" t="str">
        <f t="shared" si="1"/>
        <v/>
      </c>
      <c r="X12" s="8" t="str">
        <f t="shared" si="2"/>
        <v/>
      </c>
      <c r="Y12" s="8" t="str">
        <f t="shared" si="3"/>
        <v/>
      </c>
      <c r="Z12" s="8" t="str">
        <f t="shared" si="4"/>
        <v/>
      </c>
    </row>
    <row r="13" spans="1:26" ht="15" x14ac:dyDescent="0.25">
      <c r="A13" s="3" t="s">
        <v>137</v>
      </c>
      <c r="N13" s="7">
        <f>'Zadání dílců'!F28</f>
        <v>0</v>
      </c>
      <c r="O13" s="7">
        <f>'Zadání dílců'!G28</f>
        <v>0</v>
      </c>
      <c r="P13" s="7">
        <f>'Zadání dílců'!H28</f>
        <v>0</v>
      </c>
      <c r="Q13" s="7">
        <f>'Zadání dílců'!I28</f>
        <v>0</v>
      </c>
      <c r="R13">
        <f>'Zadání dílců'!J28</f>
        <v>0</v>
      </c>
      <c r="S13" s="7">
        <f>IF('Zadání dílců'!$K28="ANO",42*'Pomocné neměnit'!N13,VLOOKUP($R13,$F$17:$I$25,4,0)*N13)</f>
        <v>0</v>
      </c>
      <c r="T13" s="7">
        <f>IF('Zadání dílců'!$K28="ANO",42*'Pomocné neměnit'!O13,VLOOKUP($R13,$F$17:$I$25,4,0)*O13)</f>
        <v>0</v>
      </c>
      <c r="U13" s="7">
        <f>IF('Zadání dílců'!$K28="ANO",42*'Pomocné neměnit'!P13,VLOOKUP($R13,$F$17:$I$25,4,0)*P13)</f>
        <v>0</v>
      </c>
      <c r="V13" s="7">
        <f>IF('Zadání dílců'!$K28="ANO",42*'Pomocné neměnit'!Q13,VLOOKUP($R13,$F$17:$I$25,4,0)*Q13)</f>
        <v>0</v>
      </c>
      <c r="W13" s="8" t="str">
        <f t="shared" si="1"/>
        <v/>
      </c>
      <c r="X13" s="8" t="str">
        <f t="shared" si="2"/>
        <v/>
      </c>
      <c r="Y13" s="8" t="str">
        <f t="shared" si="3"/>
        <v/>
      </c>
      <c r="Z13" s="8" t="str">
        <f t="shared" si="4"/>
        <v/>
      </c>
    </row>
    <row r="14" spans="1:26" ht="15" x14ac:dyDescent="0.25">
      <c r="A14" s="3"/>
      <c r="N14" s="7">
        <f>'Zadání dílců'!F29</f>
        <v>0</v>
      </c>
      <c r="O14" s="7">
        <f>'Zadání dílců'!G29</f>
        <v>0</v>
      </c>
      <c r="P14" s="7">
        <f>'Zadání dílců'!H29</f>
        <v>0</v>
      </c>
      <c r="Q14" s="7">
        <f>'Zadání dílců'!I29</f>
        <v>0</v>
      </c>
      <c r="R14">
        <f>'Zadání dílců'!J29</f>
        <v>0</v>
      </c>
      <c r="S14" s="7">
        <f>IF('Zadání dílců'!$K29="ANO",42*'Pomocné neměnit'!N14,VLOOKUP($R14,$F$17:$I$25,4,0)*N14)</f>
        <v>0</v>
      </c>
      <c r="T14" s="7">
        <f>IF('Zadání dílců'!$K29="ANO",42*'Pomocné neměnit'!O14,VLOOKUP($R14,$F$17:$I$25,4,0)*O14)</f>
        <v>0</v>
      </c>
      <c r="U14" s="7">
        <f>IF('Zadání dílců'!$K29="ANO",42*'Pomocné neměnit'!P14,VLOOKUP($R14,$F$17:$I$25,4,0)*P14)</f>
        <v>0</v>
      </c>
      <c r="V14" s="7">
        <f>IF('Zadání dílců'!$K29="ANO",42*'Pomocné neměnit'!Q14,VLOOKUP($R14,$F$17:$I$25,4,0)*Q14)</f>
        <v>0</v>
      </c>
      <c r="W14" s="8" t="str">
        <f t="shared" si="1"/>
        <v/>
      </c>
      <c r="X14" s="8" t="str">
        <f t="shared" si="2"/>
        <v/>
      </c>
      <c r="Y14" s="8" t="str">
        <f t="shared" si="3"/>
        <v/>
      </c>
      <c r="Z14" s="8" t="str">
        <f t="shared" si="4"/>
        <v/>
      </c>
    </row>
    <row r="15" spans="1:26" ht="15" x14ac:dyDescent="0.25">
      <c r="A15" s="4"/>
      <c r="N15" s="7">
        <f>'Zadání dílců'!F30</f>
        <v>0</v>
      </c>
      <c r="O15" s="7">
        <f>'Zadání dílců'!G30</f>
        <v>0</v>
      </c>
      <c r="P15" s="7">
        <f>'Zadání dílců'!H30</f>
        <v>0</v>
      </c>
      <c r="Q15" s="7">
        <f>'Zadání dílců'!I30</f>
        <v>0</v>
      </c>
      <c r="R15">
        <f>'Zadání dílců'!J30</f>
        <v>0</v>
      </c>
      <c r="S15" s="7">
        <f>IF('Zadání dílců'!$K30="ANO",42*'Pomocné neměnit'!N15,VLOOKUP($R15,$F$17:$I$25,4,0)*N15)</f>
        <v>0</v>
      </c>
      <c r="T15" s="7">
        <f>IF('Zadání dílců'!$K30="ANO",42*'Pomocné neměnit'!O15,VLOOKUP($R15,$F$17:$I$25,4,0)*O15)</f>
        <v>0</v>
      </c>
      <c r="U15" s="7">
        <f>IF('Zadání dílců'!$K30="ANO",42*'Pomocné neměnit'!P15,VLOOKUP($R15,$F$17:$I$25,4,0)*P15)</f>
        <v>0</v>
      </c>
      <c r="V15" s="7">
        <f>IF('Zadání dílců'!$K30="ANO",42*'Pomocné neměnit'!Q15,VLOOKUP($R15,$F$17:$I$25,4,0)*Q15)</f>
        <v>0</v>
      </c>
      <c r="W15" s="8" t="str">
        <f t="shared" si="1"/>
        <v/>
      </c>
      <c r="X15" s="8" t="str">
        <f t="shared" si="2"/>
        <v/>
      </c>
      <c r="Y15" s="8" t="str">
        <f t="shared" si="3"/>
        <v/>
      </c>
      <c r="Z15" s="8" t="str">
        <f t="shared" si="4"/>
        <v/>
      </c>
    </row>
    <row r="16" spans="1:26" x14ac:dyDescent="0.3">
      <c r="A16" s="4" t="s">
        <v>111</v>
      </c>
      <c r="F16" t="str">
        <f>'Zadání dílců'!C4</f>
        <v>Označení</v>
      </c>
      <c r="G16" t="str">
        <f>'Zadání dílců'!D4</f>
        <v>Tloušťka</v>
      </c>
      <c r="N16" s="7">
        <f>'Zadání dílců'!F31</f>
        <v>0</v>
      </c>
      <c r="O16" s="7">
        <f>'Zadání dílců'!G31</f>
        <v>0</v>
      </c>
      <c r="P16" s="7">
        <f>'Zadání dílců'!H31</f>
        <v>0</v>
      </c>
      <c r="Q16" s="7">
        <f>'Zadání dílců'!I31</f>
        <v>0</v>
      </c>
      <c r="R16">
        <f>'Zadání dílců'!J31</f>
        <v>0</v>
      </c>
      <c r="S16" s="7">
        <f>IF('Zadání dílců'!$K31="ANO",42*'Pomocné neměnit'!N16,VLOOKUP($R16,$F$17:$I$25,4,0)*N16)</f>
        <v>0</v>
      </c>
      <c r="T16" s="7">
        <f>IF('Zadání dílců'!$K31="ANO",42*'Pomocné neměnit'!O16,VLOOKUP($R16,$F$17:$I$25,4,0)*O16)</f>
        <v>0</v>
      </c>
      <c r="U16" s="7">
        <f>IF('Zadání dílců'!$K31="ANO",42*'Pomocné neměnit'!P16,VLOOKUP($R16,$F$17:$I$25,4,0)*P16)</f>
        <v>0</v>
      </c>
      <c r="V16" s="7">
        <f>IF('Zadání dílců'!$K31="ANO",42*'Pomocné neměnit'!Q16,VLOOKUP($R16,$F$17:$I$25,4,0)*Q16)</f>
        <v>0</v>
      </c>
      <c r="W16" s="8" t="str">
        <f t="shared" si="1"/>
        <v/>
      </c>
      <c r="X16" s="8" t="str">
        <f t="shared" si="2"/>
        <v/>
      </c>
      <c r="Y16" s="8" t="str">
        <f t="shared" si="3"/>
        <v/>
      </c>
      <c r="Z16" s="8" t="str">
        <f t="shared" si="4"/>
        <v/>
      </c>
    </row>
    <row r="17" spans="1:26" x14ac:dyDescent="0.3">
      <c r="F17" t="str">
        <f>'Zadání dílců'!C5</f>
        <v>Dekor 1</v>
      </c>
      <c r="G17">
        <f>'Zadání dílců'!D5</f>
        <v>0</v>
      </c>
      <c r="H17" s="1">
        <f>IF(AND(G17&gt;0,G17&lt;20),"STANDARDNÍ 22mm",IF(OR(G17=22,G17=25),"STANDARDNÍ 28mm",IF(G17=28,"STANDARDNÍ 32mm",IF(G17&gt;28,"STANDARDNÍ 42mm",0))))</f>
        <v>0</v>
      </c>
      <c r="I17" t="e">
        <f t="shared" ref="I17:I24" si="5">VLOOKUP(H17,$H$1:$I$12,2,0)</f>
        <v>#N/A</v>
      </c>
      <c r="N17" s="7">
        <f>'Zadání dílců'!F32</f>
        <v>0</v>
      </c>
      <c r="O17" s="7">
        <f>'Zadání dílců'!G32</f>
        <v>0</v>
      </c>
      <c r="P17" s="7">
        <f>'Zadání dílců'!H32</f>
        <v>0</v>
      </c>
      <c r="Q17" s="7">
        <f>'Zadání dílců'!I32</f>
        <v>0</v>
      </c>
      <c r="R17">
        <f>'Zadání dílců'!J32</f>
        <v>0</v>
      </c>
      <c r="S17" s="7">
        <f>IF('Zadání dílců'!$K32="ANO",42*'Pomocné neměnit'!N17,VLOOKUP($R17,$F$17:$I$25,4,0)*N17)</f>
        <v>0</v>
      </c>
      <c r="T17" s="7">
        <f>IF('Zadání dílců'!$K32="ANO",42*'Pomocné neměnit'!O17,VLOOKUP($R17,$F$17:$I$25,4,0)*O17)</f>
        <v>0</v>
      </c>
      <c r="U17" s="7">
        <f>IF('Zadání dílců'!$K32="ANO",42*'Pomocné neměnit'!P17,VLOOKUP($R17,$F$17:$I$25,4,0)*P17)</f>
        <v>0</v>
      </c>
      <c r="V17" s="7">
        <f>IF('Zadání dílců'!$K32="ANO",42*'Pomocné neměnit'!Q17,VLOOKUP($R17,$F$17:$I$25,4,0)*Q17)</f>
        <v>0</v>
      </c>
      <c r="W17" s="8" t="str">
        <f t="shared" si="1"/>
        <v/>
      </c>
      <c r="X17" s="8" t="str">
        <f t="shared" si="2"/>
        <v/>
      </c>
      <c r="Y17" s="8" t="str">
        <f t="shared" si="3"/>
        <v/>
      </c>
      <c r="Z17" s="8" t="str">
        <f t="shared" si="4"/>
        <v/>
      </c>
    </row>
    <row r="18" spans="1:26" x14ac:dyDescent="0.3">
      <c r="A18">
        <v>10</v>
      </c>
      <c r="F18" t="str">
        <f>'Zadání dílců'!C6</f>
        <v>Dekor 2</v>
      </c>
      <c r="G18">
        <f>'Zadání dílců'!D6</f>
        <v>0</v>
      </c>
      <c r="H18" s="1">
        <f t="shared" ref="H18:H24" si="6">IF(AND(G18&gt;0,G18&lt;20),"STANDARDNÍ 22mm",IF(OR(G18=22,G18=25),"STANDARDNÍ 28mm",IF(G18=28,"STANDARDNÍ 32mm",IF(G18&gt;28,"STANDARDNÍ 42mm",0))))</f>
        <v>0</v>
      </c>
      <c r="I18" t="e">
        <f t="shared" si="5"/>
        <v>#N/A</v>
      </c>
      <c r="N18" s="7">
        <f>'Zadání dílců'!F33</f>
        <v>0</v>
      </c>
      <c r="O18" s="7">
        <f>'Zadání dílců'!G33</f>
        <v>0</v>
      </c>
      <c r="P18" s="7">
        <f>'Zadání dílců'!H33</f>
        <v>0</v>
      </c>
      <c r="Q18" s="7">
        <f>'Zadání dílců'!I33</f>
        <v>0</v>
      </c>
      <c r="R18">
        <f>'Zadání dílců'!J33</f>
        <v>0</v>
      </c>
      <c r="S18" s="7">
        <f>IF('Zadání dílců'!$K33="ANO",42*'Pomocné neměnit'!N18,VLOOKUP($R18,$F$17:$I$25,4,0)*N18)</f>
        <v>0</v>
      </c>
      <c r="T18" s="7">
        <f>IF('Zadání dílců'!$K33="ANO",42*'Pomocné neměnit'!O18,VLOOKUP($R18,$F$17:$I$25,4,0)*O18)</f>
        <v>0</v>
      </c>
      <c r="U18" s="7">
        <f>IF('Zadání dílců'!$K33="ANO",42*'Pomocné neměnit'!P18,VLOOKUP($R18,$F$17:$I$25,4,0)*P18)</f>
        <v>0</v>
      </c>
      <c r="V18" s="7">
        <f>IF('Zadání dílců'!$K33="ANO",42*'Pomocné neměnit'!Q18,VLOOKUP($R18,$F$17:$I$25,4,0)*Q18)</f>
        <v>0</v>
      </c>
      <c r="W18" s="8" t="str">
        <f t="shared" si="1"/>
        <v/>
      </c>
      <c r="X18" s="8" t="str">
        <f t="shared" si="2"/>
        <v/>
      </c>
      <c r="Y18" s="8" t="str">
        <f t="shared" si="3"/>
        <v/>
      </c>
      <c r="Z18" s="8" t="str">
        <f t="shared" si="4"/>
        <v/>
      </c>
    </row>
    <row r="19" spans="1:26" x14ac:dyDescent="0.3">
      <c r="A19">
        <v>12</v>
      </c>
      <c r="F19" t="str">
        <f>'Zadání dílců'!C7</f>
        <v>Dekor 3</v>
      </c>
      <c r="G19">
        <f>'Zadání dílců'!D7</f>
        <v>0</v>
      </c>
      <c r="H19" s="1">
        <f t="shared" si="6"/>
        <v>0</v>
      </c>
      <c r="I19" t="e">
        <f t="shared" si="5"/>
        <v>#N/A</v>
      </c>
      <c r="N19" s="7">
        <f>'Zadání dílců'!F34</f>
        <v>0</v>
      </c>
      <c r="O19" s="7">
        <f>'Zadání dílců'!G34</f>
        <v>0</v>
      </c>
      <c r="P19" s="7">
        <f>'Zadání dílců'!H34</f>
        <v>0</v>
      </c>
      <c r="Q19" s="7">
        <f>'Zadání dílců'!I34</f>
        <v>0</v>
      </c>
      <c r="R19">
        <f>'Zadání dílců'!J34</f>
        <v>0</v>
      </c>
      <c r="S19" s="7">
        <f>IF('Zadání dílců'!$K34="ANO",42*'Pomocné neměnit'!N19,VLOOKUP($R19,$F$17:$I$25,4,0)*N19)</f>
        <v>0</v>
      </c>
      <c r="T19" s="7">
        <f>IF('Zadání dílců'!$K34="ANO",42*'Pomocné neměnit'!O19,VLOOKUP($R19,$F$17:$I$25,4,0)*O19)</f>
        <v>0</v>
      </c>
      <c r="U19" s="7">
        <f>IF('Zadání dílců'!$K34="ANO",42*'Pomocné neměnit'!P19,VLOOKUP($R19,$F$17:$I$25,4,0)*P19)</f>
        <v>0</v>
      </c>
      <c r="V19" s="7">
        <f>IF('Zadání dílců'!$K34="ANO",42*'Pomocné neměnit'!Q19,VLOOKUP($R19,$F$17:$I$25,4,0)*Q19)</f>
        <v>0</v>
      </c>
      <c r="W19" s="8" t="str">
        <f t="shared" si="1"/>
        <v/>
      </c>
      <c r="X19" s="8" t="str">
        <f t="shared" si="2"/>
        <v/>
      </c>
      <c r="Y19" s="8" t="str">
        <f t="shared" si="3"/>
        <v/>
      </c>
      <c r="Z19" s="8" t="str">
        <f t="shared" si="4"/>
        <v/>
      </c>
    </row>
    <row r="20" spans="1:26" x14ac:dyDescent="0.3">
      <c r="A20">
        <v>16</v>
      </c>
      <c r="F20" t="str">
        <f>'Zadání dílců'!C8</f>
        <v>Dekor 4</v>
      </c>
      <c r="G20">
        <f>'Zadání dílců'!D8</f>
        <v>0</v>
      </c>
      <c r="H20" s="1">
        <f t="shared" si="6"/>
        <v>0</v>
      </c>
      <c r="I20" t="e">
        <f t="shared" si="5"/>
        <v>#N/A</v>
      </c>
      <c r="N20" s="7">
        <f>'Zadání dílců'!F35</f>
        <v>0</v>
      </c>
      <c r="O20" s="7">
        <f>'Zadání dílců'!G35</f>
        <v>0</v>
      </c>
      <c r="P20" s="7">
        <f>'Zadání dílců'!H35</f>
        <v>0</v>
      </c>
      <c r="Q20" s="7">
        <f>'Zadání dílců'!I35</f>
        <v>0</v>
      </c>
      <c r="R20">
        <f>'Zadání dílců'!J35</f>
        <v>0</v>
      </c>
      <c r="S20" s="7">
        <f>IF('Zadání dílců'!$K35="ANO",42*'Pomocné neměnit'!N20,VLOOKUP($R20,$F$17:$I$25,4,0)*N20)</f>
        <v>0</v>
      </c>
      <c r="T20" s="7">
        <f>IF('Zadání dílců'!$K35="ANO",42*'Pomocné neměnit'!O20,VLOOKUP($R20,$F$17:$I$25,4,0)*O20)</f>
        <v>0</v>
      </c>
      <c r="U20" s="7">
        <f>IF('Zadání dílců'!$K35="ANO",42*'Pomocné neměnit'!P20,VLOOKUP($R20,$F$17:$I$25,4,0)*P20)</f>
        <v>0</v>
      </c>
      <c r="V20" s="7">
        <f>IF('Zadání dílců'!$K35="ANO",42*'Pomocné neměnit'!Q20,VLOOKUP($R20,$F$17:$I$25,4,0)*Q20)</f>
        <v>0</v>
      </c>
      <c r="W20" s="8" t="str">
        <f t="shared" si="1"/>
        <v/>
      </c>
      <c r="X20" s="8" t="str">
        <f t="shared" si="2"/>
        <v/>
      </c>
      <c r="Y20" s="8" t="str">
        <f t="shared" si="3"/>
        <v/>
      </c>
      <c r="Z20" s="8" t="str">
        <f t="shared" si="4"/>
        <v/>
      </c>
    </row>
    <row r="21" spans="1:26" x14ac:dyDescent="0.3">
      <c r="A21">
        <v>18</v>
      </c>
      <c r="F21" t="str">
        <f>'Zadání dílců'!C9</f>
        <v>Dekor 5</v>
      </c>
      <c r="G21">
        <f>'Zadání dílců'!D9</f>
        <v>0</v>
      </c>
      <c r="H21" s="1">
        <f t="shared" si="6"/>
        <v>0</v>
      </c>
      <c r="I21" t="e">
        <f t="shared" si="5"/>
        <v>#N/A</v>
      </c>
      <c r="N21" s="7">
        <f>'Zadání dílců'!F36</f>
        <v>0</v>
      </c>
      <c r="O21" s="7">
        <f>'Zadání dílců'!G36</f>
        <v>0</v>
      </c>
      <c r="P21" s="7">
        <f>'Zadání dílců'!H36</f>
        <v>0</v>
      </c>
      <c r="Q21" s="7">
        <f>'Zadání dílců'!I36</f>
        <v>0</v>
      </c>
      <c r="R21">
        <f>'Zadání dílců'!J36</f>
        <v>0</v>
      </c>
      <c r="S21" s="7">
        <f>IF('Zadání dílců'!$K36="ANO",42*'Pomocné neměnit'!N21,VLOOKUP($R21,$F$17:$I$25,4,0)*N21)</f>
        <v>0</v>
      </c>
      <c r="T21" s="7">
        <f>IF('Zadání dílců'!$K36="ANO",42*'Pomocné neměnit'!O21,VLOOKUP($R21,$F$17:$I$25,4,0)*O21)</f>
        <v>0</v>
      </c>
      <c r="U21" s="7">
        <f>IF('Zadání dílců'!$K36="ANO",42*'Pomocné neměnit'!P21,VLOOKUP($R21,$F$17:$I$25,4,0)*P21)</f>
        <v>0</v>
      </c>
      <c r="V21" s="7">
        <f>IF('Zadání dílců'!$K36="ANO",42*'Pomocné neměnit'!Q21,VLOOKUP($R21,$F$17:$I$25,4,0)*Q21)</f>
        <v>0</v>
      </c>
      <c r="W21" s="8" t="str">
        <f t="shared" si="1"/>
        <v/>
      </c>
      <c r="X21" s="8" t="str">
        <f t="shared" si="2"/>
        <v/>
      </c>
      <c r="Y21" s="8" t="str">
        <f t="shared" si="3"/>
        <v/>
      </c>
      <c r="Z21" s="8" t="str">
        <f t="shared" si="4"/>
        <v/>
      </c>
    </row>
    <row r="22" spans="1:26" x14ac:dyDescent="0.3">
      <c r="A22">
        <v>19</v>
      </c>
      <c r="F22" t="str">
        <f>'Zadání dílců'!C10</f>
        <v>Dekor 6</v>
      </c>
      <c r="G22">
        <f>'Zadání dílců'!D10</f>
        <v>0</v>
      </c>
      <c r="H22" s="1">
        <f t="shared" si="6"/>
        <v>0</v>
      </c>
      <c r="I22" t="e">
        <f t="shared" si="5"/>
        <v>#N/A</v>
      </c>
      <c r="N22" s="7">
        <f>'Zadání dílců'!F37</f>
        <v>0</v>
      </c>
      <c r="O22" s="7">
        <f>'Zadání dílců'!G37</f>
        <v>0</v>
      </c>
      <c r="P22" s="7">
        <f>'Zadání dílců'!H37</f>
        <v>0</v>
      </c>
      <c r="Q22" s="7">
        <f>'Zadání dílců'!I37</f>
        <v>0</v>
      </c>
      <c r="R22">
        <f>'Zadání dílců'!J37</f>
        <v>0</v>
      </c>
      <c r="S22" s="7">
        <f>IF('Zadání dílců'!$K37="ANO",42*'Pomocné neměnit'!N22,VLOOKUP($R22,$F$17:$I$25,4,0)*N22)</f>
        <v>0</v>
      </c>
      <c r="T22" s="7">
        <f>IF('Zadání dílců'!$K37="ANO",42*'Pomocné neměnit'!O22,VLOOKUP($R22,$F$17:$I$25,4,0)*O22)</f>
        <v>0</v>
      </c>
      <c r="U22" s="7">
        <f>IF('Zadání dílců'!$K37="ANO",42*'Pomocné neměnit'!P22,VLOOKUP($R22,$F$17:$I$25,4,0)*P22)</f>
        <v>0</v>
      </c>
      <c r="V22" s="7">
        <f>IF('Zadání dílců'!$K37="ANO",42*'Pomocné neměnit'!Q22,VLOOKUP($R22,$F$17:$I$25,4,0)*Q22)</f>
        <v>0</v>
      </c>
      <c r="W22" s="8" t="str">
        <f t="shared" si="1"/>
        <v/>
      </c>
      <c r="X22" s="8" t="str">
        <f t="shared" si="2"/>
        <v/>
      </c>
      <c r="Y22" s="8" t="str">
        <f t="shared" si="3"/>
        <v/>
      </c>
      <c r="Z22" s="8" t="str">
        <f t="shared" si="4"/>
        <v/>
      </c>
    </row>
    <row r="23" spans="1:26" x14ac:dyDescent="0.3">
      <c r="A23">
        <v>22</v>
      </c>
      <c r="F23" t="str">
        <f>'Zadání dílců'!C11</f>
        <v>Dekor 7</v>
      </c>
      <c r="G23">
        <f>'Zadání dílců'!D11</f>
        <v>0</v>
      </c>
      <c r="H23" s="1">
        <f t="shared" si="6"/>
        <v>0</v>
      </c>
      <c r="I23" t="e">
        <f t="shared" si="5"/>
        <v>#N/A</v>
      </c>
      <c r="N23" s="7">
        <f>'Zadání dílců'!F38</f>
        <v>0</v>
      </c>
      <c r="O23" s="7">
        <f>'Zadání dílců'!G38</f>
        <v>0</v>
      </c>
      <c r="P23" s="7">
        <f>'Zadání dílců'!H38</f>
        <v>0</v>
      </c>
      <c r="Q23" s="7">
        <f>'Zadání dílců'!I38</f>
        <v>0</v>
      </c>
      <c r="R23">
        <f>'Zadání dílců'!J38</f>
        <v>0</v>
      </c>
      <c r="S23" s="7">
        <f>IF('Zadání dílců'!$K38="ANO",42*'Pomocné neměnit'!N23,VLOOKUP($R23,$F$17:$I$25,4,0)*N23)</f>
        <v>0</v>
      </c>
      <c r="T23" s="7">
        <f>IF('Zadání dílců'!$K38="ANO",42*'Pomocné neměnit'!O23,VLOOKUP($R23,$F$17:$I$25,4,0)*O23)</f>
        <v>0</v>
      </c>
      <c r="U23" s="7">
        <f>IF('Zadání dílců'!$K38="ANO",42*'Pomocné neměnit'!P23,VLOOKUP($R23,$F$17:$I$25,4,0)*P23)</f>
        <v>0</v>
      </c>
      <c r="V23" s="7">
        <f>IF('Zadání dílců'!$K38="ANO",42*'Pomocné neměnit'!Q23,VLOOKUP($R23,$F$17:$I$25,4,0)*Q23)</f>
        <v>0</v>
      </c>
      <c r="W23" s="8" t="str">
        <f t="shared" si="1"/>
        <v/>
      </c>
      <c r="X23" s="8" t="str">
        <f t="shared" si="2"/>
        <v/>
      </c>
      <c r="Y23" s="8" t="str">
        <f t="shared" si="3"/>
        <v/>
      </c>
      <c r="Z23" s="8" t="str">
        <f t="shared" si="4"/>
        <v/>
      </c>
    </row>
    <row r="24" spans="1:26" x14ac:dyDescent="0.3">
      <c r="A24">
        <v>25</v>
      </c>
      <c r="F24" t="str">
        <f>'Zadání dílců'!C12</f>
        <v>Dekor 8</v>
      </c>
      <c r="G24">
        <f>'Zadání dílců'!D12</f>
        <v>0</v>
      </c>
      <c r="H24" s="1">
        <f t="shared" si="6"/>
        <v>0</v>
      </c>
      <c r="I24" t="e">
        <f t="shared" si="5"/>
        <v>#N/A</v>
      </c>
      <c r="N24" s="7">
        <f>'Zadání dílců'!F39</f>
        <v>0</v>
      </c>
      <c r="O24" s="7">
        <f>'Zadání dílců'!G39</f>
        <v>0</v>
      </c>
      <c r="P24" s="7">
        <f>'Zadání dílců'!H39</f>
        <v>0</v>
      </c>
      <c r="Q24" s="7">
        <f>'Zadání dílců'!I39</f>
        <v>0</v>
      </c>
      <c r="R24">
        <f>'Zadání dílců'!J39</f>
        <v>0</v>
      </c>
      <c r="S24" s="7">
        <f>IF('Zadání dílců'!$K39="ANO",42*'Pomocné neměnit'!N24,VLOOKUP($R24,$F$17:$I$25,4,0)*N24)</f>
        <v>0</v>
      </c>
      <c r="T24" s="7">
        <f>IF('Zadání dílců'!$K39="ANO",42*'Pomocné neměnit'!O24,VLOOKUP($R24,$F$17:$I$25,4,0)*O24)</f>
        <v>0</v>
      </c>
      <c r="U24" s="7">
        <f>IF('Zadání dílců'!$K39="ANO",42*'Pomocné neměnit'!P24,VLOOKUP($R24,$F$17:$I$25,4,0)*P24)</f>
        <v>0</v>
      </c>
      <c r="V24" s="7">
        <f>IF('Zadání dílců'!$K39="ANO",42*'Pomocné neměnit'!Q24,VLOOKUP($R24,$F$17:$I$25,4,0)*Q24)</f>
        <v>0</v>
      </c>
      <c r="W24" s="8" t="str">
        <f t="shared" si="1"/>
        <v/>
      </c>
      <c r="X24" s="8" t="str">
        <f t="shared" si="2"/>
        <v/>
      </c>
      <c r="Y24" s="8" t="str">
        <f t="shared" si="3"/>
        <v/>
      </c>
      <c r="Z24" s="8" t="str">
        <f t="shared" si="4"/>
        <v/>
      </c>
    </row>
    <row r="25" spans="1:26" x14ac:dyDescent="0.3">
      <c r="A25">
        <v>28</v>
      </c>
      <c r="F25">
        <v>0</v>
      </c>
      <c r="I25">
        <v>0</v>
      </c>
      <c r="N25" s="7">
        <f>'Zadání dílců'!F40</f>
        <v>0</v>
      </c>
      <c r="O25" s="7">
        <f>'Zadání dílců'!G40</f>
        <v>0</v>
      </c>
      <c r="P25" s="7">
        <f>'Zadání dílců'!H40</f>
        <v>0</v>
      </c>
      <c r="Q25" s="7">
        <f>'Zadání dílců'!I40</f>
        <v>0</v>
      </c>
      <c r="R25">
        <f>'Zadání dílců'!J40</f>
        <v>0</v>
      </c>
      <c r="S25" s="7">
        <f>IF('Zadání dílců'!$K40="ANO",42*'Pomocné neměnit'!N25,VLOOKUP($R25,$F$17:$I$25,4,0)*N25)</f>
        <v>0</v>
      </c>
      <c r="T25" s="7">
        <f>IF('Zadání dílců'!$K40="ANO",42*'Pomocné neměnit'!O25,VLOOKUP($R25,$F$17:$I$25,4,0)*O25)</f>
        <v>0</v>
      </c>
      <c r="U25" s="7">
        <f>IF('Zadání dílců'!$K40="ANO",42*'Pomocné neměnit'!P25,VLOOKUP($R25,$F$17:$I$25,4,0)*P25)</f>
        <v>0</v>
      </c>
      <c r="V25" s="7">
        <f>IF('Zadání dílců'!$K40="ANO",42*'Pomocné neměnit'!Q25,VLOOKUP($R25,$F$17:$I$25,4,0)*Q25)</f>
        <v>0</v>
      </c>
      <c r="W25" s="8" t="str">
        <f t="shared" si="1"/>
        <v/>
      </c>
      <c r="X25" s="8" t="str">
        <f t="shared" si="2"/>
        <v/>
      </c>
      <c r="Y25" s="8" t="str">
        <f t="shared" si="3"/>
        <v/>
      </c>
      <c r="Z25" s="8" t="str">
        <f t="shared" si="4"/>
        <v/>
      </c>
    </row>
    <row r="26" spans="1:26" x14ac:dyDescent="0.3">
      <c r="A26">
        <v>36</v>
      </c>
      <c r="N26" s="7">
        <f>'Zadání dílců'!F41</f>
        <v>0</v>
      </c>
      <c r="O26" s="7">
        <f>'Zadání dílců'!G41</f>
        <v>0</v>
      </c>
      <c r="P26" s="7">
        <f>'Zadání dílců'!H41</f>
        <v>0</v>
      </c>
      <c r="Q26" s="7">
        <f>'Zadání dílců'!I41</f>
        <v>0</v>
      </c>
      <c r="R26">
        <f>'Zadání dílců'!J41</f>
        <v>0</v>
      </c>
      <c r="S26" s="7">
        <f>IF('Zadání dílců'!$K41="ANO",42*'Pomocné neměnit'!N26,VLOOKUP($R26,$F$17:$I$25,4,0)*N26)</f>
        <v>0</v>
      </c>
      <c r="T26" s="7">
        <f>IF('Zadání dílců'!$K41="ANO",42*'Pomocné neměnit'!O26,VLOOKUP($R26,$F$17:$I$25,4,0)*O26)</f>
        <v>0</v>
      </c>
      <c r="U26" s="7">
        <f>IF('Zadání dílců'!$K41="ANO",42*'Pomocné neměnit'!P26,VLOOKUP($R26,$F$17:$I$25,4,0)*P26)</f>
        <v>0</v>
      </c>
      <c r="V26" s="7">
        <f>IF('Zadání dílců'!$K41="ANO",42*'Pomocné neměnit'!Q26,VLOOKUP($R26,$F$17:$I$25,4,0)*Q26)</f>
        <v>0</v>
      </c>
      <c r="W26" s="8" t="str">
        <f t="shared" si="1"/>
        <v/>
      </c>
      <c r="X26" s="8" t="str">
        <f t="shared" si="2"/>
        <v/>
      </c>
      <c r="Y26" s="8" t="str">
        <f t="shared" si="3"/>
        <v/>
      </c>
      <c r="Z26" s="8" t="str">
        <f t="shared" si="4"/>
        <v/>
      </c>
    </row>
    <row r="27" spans="1:26" x14ac:dyDescent="0.3">
      <c r="A27">
        <v>37</v>
      </c>
      <c r="N27" s="7">
        <f>'Zadání dílců'!F42</f>
        <v>0</v>
      </c>
      <c r="O27" s="7">
        <f>'Zadání dílců'!G42</f>
        <v>0</v>
      </c>
      <c r="P27" s="7">
        <f>'Zadání dílců'!H42</f>
        <v>0</v>
      </c>
      <c r="Q27" s="7">
        <f>'Zadání dílců'!I42</f>
        <v>0</v>
      </c>
      <c r="R27">
        <f>'Zadání dílců'!J42</f>
        <v>0</v>
      </c>
      <c r="S27" s="7">
        <f>IF('Zadání dílců'!$K42="ANO",42*'Pomocné neměnit'!N27,VLOOKUP($R27,$F$17:$I$25,4,0)*N27)</f>
        <v>0</v>
      </c>
      <c r="T27" s="7">
        <f>IF('Zadání dílců'!$K42="ANO",42*'Pomocné neměnit'!O27,VLOOKUP($R27,$F$17:$I$25,4,0)*O27)</f>
        <v>0</v>
      </c>
      <c r="U27" s="7">
        <f>IF('Zadání dílců'!$K42="ANO",42*'Pomocné neměnit'!P27,VLOOKUP($R27,$F$17:$I$25,4,0)*P27)</f>
        <v>0</v>
      </c>
      <c r="V27" s="7">
        <f>IF('Zadání dílců'!$K42="ANO",42*'Pomocné neměnit'!Q27,VLOOKUP($R27,$F$17:$I$25,4,0)*Q27)</f>
        <v>0</v>
      </c>
      <c r="W27" s="8" t="str">
        <f t="shared" si="1"/>
        <v/>
      </c>
      <c r="X27" s="8" t="str">
        <f t="shared" si="2"/>
        <v/>
      </c>
      <c r="Y27" s="8" t="str">
        <f t="shared" si="3"/>
        <v/>
      </c>
      <c r="Z27" s="8" t="str">
        <f t="shared" si="4"/>
        <v/>
      </c>
    </row>
    <row r="28" spans="1:26" x14ac:dyDescent="0.3">
      <c r="A28">
        <v>38</v>
      </c>
      <c r="N28" s="7">
        <f>'Zadání dílců'!F43</f>
        <v>0</v>
      </c>
      <c r="O28" s="7">
        <f>'Zadání dílců'!G43</f>
        <v>0</v>
      </c>
      <c r="P28" s="7">
        <f>'Zadání dílců'!H43</f>
        <v>0</v>
      </c>
      <c r="Q28" s="7">
        <f>'Zadání dílců'!I43</f>
        <v>0</v>
      </c>
      <c r="R28">
        <f>'Zadání dílců'!J43</f>
        <v>0</v>
      </c>
      <c r="S28" s="7">
        <f>IF('Zadání dílců'!$K43="ANO",42*'Pomocné neměnit'!N28,VLOOKUP($R28,$F$17:$I$25,4,0)*N28)</f>
        <v>0</v>
      </c>
      <c r="T28" s="7">
        <f>IF('Zadání dílců'!$K43="ANO",42*'Pomocné neměnit'!O28,VLOOKUP($R28,$F$17:$I$25,4,0)*O28)</f>
        <v>0</v>
      </c>
      <c r="U28" s="7">
        <f>IF('Zadání dílců'!$K43="ANO",42*'Pomocné neměnit'!P28,VLOOKUP($R28,$F$17:$I$25,4,0)*P28)</f>
        <v>0</v>
      </c>
      <c r="V28" s="7">
        <f>IF('Zadání dílců'!$K43="ANO",42*'Pomocné neměnit'!Q28,VLOOKUP($R28,$F$17:$I$25,4,0)*Q28)</f>
        <v>0</v>
      </c>
      <c r="W28" s="8" t="str">
        <f t="shared" si="1"/>
        <v/>
      </c>
      <c r="X28" s="8" t="str">
        <f t="shared" si="2"/>
        <v/>
      </c>
      <c r="Y28" s="8" t="str">
        <f t="shared" si="3"/>
        <v/>
      </c>
      <c r="Z28" s="8" t="str">
        <f t="shared" si="4"/>
        <v/>
      </c>
    </row>
    <row r="29" spans="1:26" x14ac:dyDescent="0.3">
      <c r="N29" s="7">
        <f>'Zadání dílců'!F44</f>
        <v>0</v>
      </c>
      <c r="O29" s="7">
        <f>'Zadání dílců'!G44</f>
        <v>0</v>
      </c>
      <c r="P29" s="7">
        <f>'Zadání dílců'!H44</f>
        <v>0</v>
      </c>
      <c r="Q29" s="7">
        <f>'Zadání dílců'!I44</f>
        <v>0</v>
      </c>
      <c r="R29">
        <f>'Zadání dílců'!J44</f>
        <v>0</v>
      </c>
      <c r="S29" s="7">
        <f>IF('Zadání dílců'!$K44="ANO",42*'Pomocné neměnit'!N29,VLOOKUP($R29,$F$17:$I$25,4,0)*N29)</f>
        <v>0</v>
      </c>
      <c r="T29" s="7">
        <f>IF('Zadání dílců'!$K44="ANO",42*'Pomocné neměnit'!O29,VLOOKUP($R29,$F$17:$I$25,4,0)*O29)</f>
        <v>0</v>
      </c>
      <c r="U29" s="7">
        <f>IF('Zadání dílců'!$K44="ANO",42*'Pomocné neměnit'!P29,VLOOKUP($R29,$F$17:$I$25,4,0)*P29)</f>
        <v>0</v>
      </c>
      <c r="V29" s="7">
        <f>IF('Zadání dílců'!$K44="ANO",42*'Pomocné neměnit'!Q29,VLOOKUP($R29,$F$17:$I$25,4,0)*Q29)</f>
        <v>0</v>
      </c>
      <c r="W29" s="8" t="str">
        <f t="shared" si="1"/>
        <v/>
      </c>
      <c r="X29" s="8" t="str">
        <f t="shared" si="2"/>
        <v/>
      </c>
      <c r="Y29" s="8" t="str">
        <f t="shared" si="3"/>
        <v/>
      </c>
      <c r="Z29" s="8" t="str">
        <f t="shared" si="4"/>
        <v/>
      </c>
    </row>
    <row r="30" spans="1:26" x14ac:dyDescent="0.3">
      <c r="N30" s="7">
        <f>'Zadání dílců'!F45</f>
        <v>0</v>
      </c>
      <c r="O30" s="7">
        <f>'Zadání dílců'!G45</f>
        <v>0</v>
      </c>
      <c r="P30" s="7">
        <f>'Zadání dílců'!H45</f>
        <v>0</v>
      </c>
      <c r="Q30" s="7">
        <f>'Zadání dílců'!I45</f>
        <v>0</v>
      </c>
      <c r="R30">
        <f>'Zadání dílců'!J45</f>
        <v>0</v>
      </c>
      <c r="S30" s="7">
        <f>IF('Zadání dílců'!$K45="ANO",42*'Pomocné neměnit'!N30,VLOOKUP($R30,$F$17:$I$25,4,0)*N30)</f>
        <v>0</v>
      </c>
      <c r="T30" s="7">
        <f>IF('Zadání dílců'!$K45="ANO",42*'Pomocné neměnit'!O30,VLOOKUP($R30,$F$17:$I$25,4,0)*O30)</f>
        <v>0</v>
      </c>
      <c r="U30" s="7">
        <f>IF('Zadání dílců'!$K45="ANO",42*'Pomocné neměnit'!P30,VLOOKUP($R30,$F$17:$I$25,4,0)*P30)</f>
        <v>0</v>
      </c>
      <c r="V30" s="7">
        <f>IF('Zadání dílců'!$K45="ANO",42*'Pomocné neměnit'!Q30,VLOOKUP($R30,$F$17:$I$25,4,0)*Q30)</f>
        <v>0</v>
      </c>
      <c r="W30" s="8" t="str">
        <f t="shared" si="1"/>
        <v/>
      </c>
      <c r="X30" s="8" t="str">
        <f t="shared" si="2"/>
        <v/>
      </c>
      <c r="Y30" s="8" t="str">
        <f t="shared" si="3"/>
        <v/>
      </c>
      <c r="Z30" s="8" t="str">
        <f t="shared" si="4"/>
        <v/>
      </c>
    </row>
    <row r="31" spans="1:26" x14ac:dyDescent="0.3">
      <c r="N31" s="7">
        <f>'Zadání dílců'!F46</f>
        <v>0</v>
      </c>
      <c r="O31" s="7">
        <f>'Zadání dílců'!G46</f>
        <v>0</v>
      </c>
      <c r="P31" s="7">
        <f>'Zadání dílců'!H46</f>
        <v>0</v>
      </c>
      <c r="Q31" s="7">
        <f>'Zadání dílců'!I46</f>
        <v>0</v>
      </c>
      <c r="R31">
        <f>'Zadání dílců'!J46</f>
        <v>0</v>
      </c>
      <c r="S31" s="7">
        <f>IF('Zadání dílců'!$K46="ANO",42*'Pomocné neměnit'!N31,VLOOKUP($R31,$F$17:$I$25,4,0)*N31)</f>
        <v>0</v>
      </c>
      <c r="T31" s="7">
        <f>IF('Zadání dílců'!$K46="ANO",42*'Pomocné neměnit'!O31,VLOOKUP($R31,$F$17:$I$25,4,0)*O31)</f>
        <v>0</v>
      </c>
      <c r="U31" s="7">
        <f>IF('Zadání dílců'!$K46="ANO",42*'Pomocné neměnit'!P31,VLOOKUP($R31,$F$17:$I$25,4,0)*P31)</f>
        <v>0</v>
      </c>
      <c r="V31" s="7">
        <f>IF('Zadání dílců'!$K46="ANO",42*'Pomocné neměnit'!Q31,VLOOKUP($R31,$F$17:$I$25,4,0)*Q31)</f>
        <v>0</v>
      </c>
      <c r="W31" s="8" t="str">
        <f t="shared" si="1"/>
        <v/>
      </c>
      <c r="X31" s="8" t="str">
        <f t="shared" si="2"/>
        <v/>
      </c>
      <c r="Y31" s="8" t="str">
        <f t="shared" si="3"/>
        <v/>
      </c>
      <c r="Z31" s="8" t="str">
        <f t="shared" si="4"/>
        <v/>
      </c>
    </row>
    <row r="32" spans="1:26" x14ac:dyDescent="0.3">
      <c r="N32" s="7">
        <f>'Zadání dílců'!F47</f>
        <v>0</v>
      </c>
      <c r="O32" s="7">
        <f>'Zadání dílců'!G47</f>
        <v>0</v>
      </c>
      <c r="P32" s="7">
        <f>'Zadání dílců'!H47</f>
        <v>0</v>
      </c>
      <c r="Q32" s="7">
        <f>'Zadání dílců'!I47</f>
        <v>0</v>
      </c>
      <c r="R32">
        <f>'Zadání dílců'!J47</f>
        <v>0</v>
      </c>
      <c r="S32" s="7">
        <f>IF('Zadání dílců'!$K47="ANO",42*'Pomocné neměnit'!N32,VLOOKUP($R32,$F$17:$I$25,4,0)*N32)</f>
        <v>0</v>
      </c>
      <c r="T32" s="7">
        <f>IF('Zadání dílců'!$K47="ANO",42*'Pomocné neměnit'!O32,VLOOKUP($R32,$F$17:$I$25,4,0)*O32)</f>
        <v>0</v>
      </c>
      <c r="U32" s="7">
        <f>IF('Zadání dílců'!$K47="ANO",42*'Pomocné neměnit'!P32,VLOOKUP($R32,$F$17:$I$25,4,0)*P32)</f>
        <v>0</v>
      </c>
      <c r="V32" s="7">
        <f>IF('Zadání dílců'!$K47="ANO",42*'Pomocné neměnit'!Q32,VLOOKUP($R32,$F$17:$I$25,4,0)*Q32)</f>
        <v>0</v>
      </c>
      <c r="W32" s="8" t="str">
        <f t="shared" si="1"/>
        <v/>
      </c>
      <c r="X32" s="8" t="str">
        <f t="shared" si="2"/>
        <v/>
      </c>
      <c r="Y32" s="8" t="str">
        <f t="shared" si="3"/>
        <v/>
      </c>
      <c r="Z32" s="8" t="str">
        <f t="shared" si="4"/>
        <v/>
      </c>
    </row>
    <row r="33" spans="14:26" x14ac:dyDescent="0.3">
      <c r="N33" s="7">
        <f>'Zadání dílců'!F48</f>
        <v>0</v>
      </c>
      <c r="O33" s="7">
        <f>'Zadání dílců'!G48</f>
        <v>0</v>
      </c>
      <c r="P33" s="7">
        <f>'Zadání dílců'!H48</f>
        <v>0</v>
      </c>
      <c r="Q33" s="7">
        <f>'Zadání dílců'!I48</f>
        <v>0</v>
      </c>
      <c r="R33">
        <f>'Zadání dílců'!J48</f>
        <v>0</v>
      </c>
      <c r="S33" s="7">
        <f>IF('Zadání dílců'!$K48="ANO",42*'Pomocné neměnit'!N33,VLOOKUP($R33,$F$17:$I$25,4,0)*N33)</f>
        <v>0</v>
      </c>
      <c r="T33" s="7">
        <f>IF('Zadání dílců'!$K48="ANO",42*'Pomocné neměnit'!O33,VLOOKUP($R33,$F$17:$I$25,4,0)*O33)</f>
        <v>0</v>
      </c>
      <c r="U33" s="7">
        <f>IF('Zadání dílců'!$K48="ANO",42*'Pomocné neměnit'!P33,VLOOKUP($R33,$F$17:$I$25,4,0)*P33)</f>
        <v>0</v>
      </c>
      <c r="V33" s="7">
        <f>IF('Zadání dílců'!$K48="ANO",42*'Pomocné neměnit'!Q33,VLOOKUP($R33,$F$17:$I$25,4,0)*Q33)</f>
        <v>0</v>
      </c>
      <c r="W33" s="8" t="str">
        <f t="shared" si="1"/>
        <v/>
      </c>
      <c r="X33" s="8" t="str">
        <f t="shared" si="2"/>
        <v/>
      </c>
      <c r="Y33" s="8" t="str">
        <f t="shared" si="3"/>
        <v/>
      </c>
      <c r="Z33" s="8" t="str">
        <f t="shared" si="4"/>
        <v/>
      </c>
    </row>
    <row r="34" spans="14:26" x14ac:dyDescent="0.3">
      <c r="N34" s="7">
        <f>'Zadání dílců'!F49</f>
        <v>0</v>
      </c>
      <c r="O34" s="7">
        <f>'Zadání dílců'!G49</f>
        <v>0</v>
      </c>
      <c r="P34" s="7">
        <f>'Zadání dílců'!H49</f>
        <v>0</v>
      </c>
      <c r="Q34" s="7">
        <f>'Zadání dílců'!I49</f>
        <v>0</v>
      </c>
      <c r="R34">
        <f>'Zadání dílců'!J49</f>
        <v>0</v>
      </c>
      <c r="S34" s="7">
        <f>IF('Zadání dílců'!$K49="ANO",42*'Pomocné neměnit'!N34,VLOOKUP($R34,$F$17:$I$25,4,0)*N34)</f>
        <v>0</v>
      </c>
      <c r="T34" s="7">
        <f>IF('Zadání dílců'!$K49="ANO",42*'Pomocné neměnit'!O34,VLOOKUP($R34,$F$17:$I$25,4,0)*O34)</f>
        <v>0</v>
      </c>
      <c r="U34" s="7">
        <f>IF('Zadání dílců'!$K49="ANO",42*'Pomocné neměnit'!P34,VLOOKUP($R34,$F$17:$I$25,4,0)*P34)</f>
        <v>0</v>
      </c>
      <c r="V34" s="7">
        <f>IF('Zadání dílců'!$K49="ANO",42*'Pomocné neměnit'!Q34,VLOOKUP($R34,$F$17:$I$25,4,0)*Q34)</f>
        <v>0</v>
      </c>
      <c r="W34" s="8" t="str">
        <f t="shared" si="1"/>
        <v/>
      </c>
      <c r="X34" s="8" t="str">
        <f t="shared" si="2"/>
        <v/>
      </c>
      <c r="Y34" s="8" t="str">
        <f t="shared" si="3"/>
        <v/>
      </c>
      <c r="Z34" s="8" t="str">
        <f t="shared" si="4"/>
        <v/>
      </c>
    </row>
    <row r="35" spans="14:26" x14ac:dyDescent="0.3">
      <c r="N35" s="7">
        <f>'Zadání dílců'!F50</f>
        <v>0</v>
      </c>
      <c r="O35" s="7">
        <f>'Zadání dílců'!G50</f>
        <v>0</v>
      </c>
      <c r="P35" s="7">
        <f>'Zadání dílců'!H50</f>
        <v>0</v>
      </c>
      <c r="Q35" s="7">
        <f>'Zadání dílců'!I50</f>
        <v>0</v>
      </c>
      <c r="R35">
        <f>'Zadání dílců'!J50</f>
        <v>0</v>
      </c>
      <c r="S35" s="7">
        <f>IF('Zadání dílců'!$K50="ANO",42*'Pomocné neměnit'!N35,VLOOKUP($R35,$F$17:$I$25,4,0)*N35)</f>
        <v>0</v>
      </c>
      <c r="T35" s="7">
        <f>IF('Zadání dílců'!$K50="ANO",42*'Pomocné neměnit'!O35,VLOOKUP($R35,$F$17:$I$25,4,0)*O35)</f>
        <v>0</v>
      </c>
      <c r="U35" s="7">
        <f>IF('Zadání dílců'!$K50="ANO",42*'Pomocné neměnit'!P35,VLOOKUP($R35,$F$17:$I$25,4,0)*P35)</f>
        <v>0</v>
      </c>
      <c r="V35" s="7">
        <f>IF('Zadání dílců'!$K50="ANO",42*'Pomocné neměnit'!Q35,VLOOKUP($R35,$F$17:$I$25,4,0)*Q35)</f>
        <v>0</v>
      </c>
      <c r="W35" s="8" t="str">
        <f t="shared" si="1"/>
        <v/>
      </c>
      <c r="X35" s="8" t="str">
        <f t="shared" si="2"/>
        <v/>
      </c>
      <c r="Y35" s="8" t="str">
        <f t="shared" si="3"/>
        <v/>
      </c>
      <c r="Z35" s="8" t="str">
        <f t="shared" si="4"/>
        <v/>
      </c>
    </row>
    <row r="36" spans="14:26" x14ac:dyDescent="0.3">
      <c r="N36" s="7">
        <f>'Zadání dílců'!F51</f>
        <v>0</v>
      </c>
      <c r="O36" s="7">
        <f>'Zadání dílců'!G51</f>
        <v>0</v>
      </c>
      <c r="P36" s="7">
        <f>'Zadání dílců'!H51</f>
        <v>0</v>
      </c>
      <c r="Q36" s="7">
        <f>'Zadání dílců'!I51</f>
        <v>0</v>
      </c>
      <c r="R36">
        <f>'Zadání dílců'!J51</f>
        <v>0</v>
      </c>
      <c r="S36" s="7">
        <f>IF('Zadání dílců'!$K51="ANO",42*'Pomocné neměnit'!N36,VLOOKUP($R36,$F$17:$I$25,4,0)*N36)</f>
        <v>0</v>
      </c>
      <c r="T36" s="7">
        <f>IF('Zadání dílců'!$K51="ANO",42*'Pomocné neměnit'!O36,VLOOKUP($R36,$F$17:$I$25,4,0)*O36)</f>
        <v>0</v>
      </c>
      <c r="U36" s="7">
        <f>IF('Zadání dílců'!$K51="ANO",42*'Pomocné neměnit'!P36,VLOOKUP($R36,$F$17:$I$25,4,0)*P36)</f>
        <v>0</v>
      </c>
      <c r="V36" s="7">
        <f>IF('Zadání dílců'!$K51="ANO",42*'Pomocné neměnit'!Q36,VLOOKUP($R36,$F$17:$I$25,4,0)*Q36)</f>
        <v>0</v>
      </c>
      <c r="W36" s="8" t="str">
        <f t="shared" si="1"/>
        <v/>
      </c>
      <c r="X36" s="8" t="str">
        <f t="shared" si="2"/>
        <v/>
      </c>
      <c r="Y36" s="8" t="str">
        <f t="shared" si="3"/>
        <v/>
      </c>
      <c r="Z36" s="8" t="str">
        <f t="shared" si="4"/>
        <v/>
      </c>
    </row>
    <row r="37" spans="14:26" x14ac:dyDescent="0.3">
      <c r="N37" s="7">
        <f>'Zadání dílců'!F52</f>
        <v>0</v>
      </c>
      <c r="O37" s="7">
        <f>'Zadání dílců'!G52</f>
        <v>0</v>
      </c>
      <c r="P37" s="7">
        <f>'Zadání dílců'!H52</f>
        <v>0</v>
      </c>
      <c r="Q37" s="7">
        <f>'Zadání dílců'!I52</f>
        <v>0</v>
      </c>
      <c r="R37">
        <f>'Zadání dílců'!J52</f>
        <v>0</v>
      </c>
      <c r="S37" s="7">
        <f>IF('Zadání dílců'!$K52="ANO",42*'Pomocné neměnit'!N37,VLOOKUP($R37,$F$17:$I$25,4,0)*N37)</f>
        <v>0</v>
      </c>
      <c r="T37" s="7">
        <f>IF('Zadání dílců'!$K52="ANO",42*'Pomocné neměnit'!O37,VLOOKUP($R37,$F$17:$I$25,4,0)*O37)</f>
        <v>0</v>
      </c>
      <c r="U37" s="7">
        <f>IF('Zadání dílců'!$K52="ANO",42*'Pomocné neměnit'!P37,VLOOKUP($R37,$F$17:$I$25,4,0)*P37)</f>
        <v>0</v>
      </c>
      <c r="V37" s="7">
        <f>IF('Zadání dílců'!$K52="ANO",42*'Pomocné neměnit'!Q37,VLOOKUP($R37,$F$17:$I$25,4,0)*Q37)</f>
        <v>0</v>
      </c>
      <c r="W37" s="8" t="str">
        <f t="shared" si="1"/>
        <v/>
      </c>
      <c r="X37" s="8" t="str">
        <f t="shared" si="2"/>
        <v/>
      </c>
      <c r="Y37" s="8" t="str">
        <f t="shared" si="3"/>
        <v/>
      </c>
      <c r="Z37" s="8" t="str">
        <f t="shared" si="4"/>
        <v/>
      </c>
    </row>
    <row r="38" spans="14:26" x14ac:dyDescent="0.3">
      <c r="N38" s="7">
        <f>'Zadání dílců'!F53</f>
        <v>0</v>
      </c>
      <c r="O38" s="7">
        <f>'Zadání dílců'!G53</f>
        <v>0</v>
      </c>
      <c r="P38" s="7">
        <f>'Zadání dílců'!H53</f>
        <v>0</v>
      </c>
      <c r="Q38" s="7">
        <f>'Zadání dílců'!I53</f>
        <v>0</v>
      </c>
      <c r="R38">
        <f>'Zadání dílců'!J53</f>
        <v>0</v>
      </c>
      <c r="S38" s="7">
        <f>IF('Zadání dílců'!$K53="ANO",42*'Pomocné neměnit'!N38,VLOOKUP($R38,$F$17:$I$25,4,0)*N38)</f>
        <v>0</v>
      </c>
      <c r="T38" s="7">
        <f>IF('Zadání dílců'!$K53="ANO",42*'Pomocné neměnit'!O38,VLOOKUP($R38,$F$17:$I$25,4,0)*O38)</f>
        <v>0</v>
      </c>
      <c r="U38" s="7">
        <f>IF('Zadání dílců'!$K53="ANO",42*'Pomocné neměnit'!P38,VLOOKUP($R38,$F$17:$I$25,4,0)*P38)</f>
        <v>0</v>
      </c>
      <c r="V38" s="7">
        <f>IF('Zadání dílců'!$K53="ANO",42*'Pomocné neměnit'!Q38,VLOOKUP($R38,$F$17:$I$25,4,0)*Q38)</f>
        <v>0</v>
      </c>
      <c r="W38" s="8" t="str">
        <f t="shared" si="1"/>
        <v/>
      </c>
      <c r="X38" s="8" t="str">
        <f t="shared" si="2"/>
        <v/>
      </c>
      <c r="Y38" s="8" t="str">
        <f t="shared" si="3"/>
        <v/>
      </c>
      <c r="Z38" s="8" t="str">
        <f t="shared" si="4"/>
        <v/>
      </c>
    </row>
    <row r="39" spans="14:26" x14ac:dyDescent="0.3">
      <c r="N39" s="7">
        <f>'Zadání dílců'!F54</f>
        <v>0</v>
      </c>
      <c r="O39" s="7">
        <f>'Zadání dílců'!G54</f>
        <v>0</v>
      </c>
      <c r="P39" s="7">
        <f>'Zadání dílců'!H54</f>
        <v>0</v>
      </c>
      <c r="Q39" s="7">
        <f>'Zadání dílců'!I54</f>
        <v>0</v>
      </c>
      <c r="R39">
        <f>'Zadání dílců'!J54</f>
        <v>0</v>
      </c>
      <c r="S39" s="7">
        <f>IF('Zadání dílců'!$K54="ANO",42*'Pomocné neměnit'!N39,VLOOKUP($R39,$F$17:$I$25,4,0)*N39)</f>
        <v>0</v>
      </c>
      <c r="T39" s="7">
        <f>IF('Zadání dílců'!$K54="ANO",42*'Pomocné neměnit'!O39,VLOOKUP($R39,$F$17:$I$25,4,0)*O39)</f>
        <v>0</v>
      </c>
      <c r="U39" s="7">
        <f>IF('Zadání dílců'!$K54="ANO",42*'Pomocné neměnit'!P39,VLOOKUP($R39,$F$17:$I$25,4,0)*P39)</f>
        <v>0</v>
      </c>
      <c r="V39" s="7">
        <f>IF('Zadání dílců'!$K54="ANO",42*'Pomocné neměnit'!Q39,VLOOKUP($R39,$F$17:$I$25,4,0)*Q39)</f>
        <v>0</v>
      </c>
      <c r="W39" s="8" t="str">
        <f t="shared" si="1"/>
        <v/>
      </c>
      <c r="X39" s="8" t="str">
        <f t="shared" si="2"/>
        <v/>
      </c>
      <c r="Y39" s="8" t="str">
        <f t="shared" si="3"/>
        <v/>
      </c>
      <c r="Z39" s="8" t="str">
        <f t="shared" si="4"/>
        <v/>
      </c>
    </row>
    <row r="40" spans="14:26" x14ac:dyDescent="0.3">
      <c r="N40" s="7">
        <f>'Zadání dílců'!F55</f>
        <v>0</v>
      </c>
      <c r="O40" s="7">
        <f>'Zadání dílců'!G55</f>
        <v>0</v>
      </c>
      <c r="P40" s="7">
        <f>'Zadání dílců'!H55</f>
        <v>0</v>
      </c>
      <c r="Q40" s="7">
        <f>'Zadání dílců'!I55</f>
        <v>0</v>
      </c>
      <c r="R40">
        <f>'Zadání dílců'!J55</f>
        <v>0</v>
      </c>
      <c r="S40" s="7">
        <f>IF('Zadání dílců'!$K55="ANO",42*'Pomocné neměnit'!N40,VLOOKUP($R40,$F$17:$I$25,4,0)*N40)</f>
        <v>0</v>
      </c>
      <c r="T40" s="7">
        <f>IF('Zadání dílců'!$K55="ANO",42*'Pomocné neměnit'!O40,VLOOKUP($R40,$F$17:$I$25,4,0)*O40)</f>
        <v>0</v>
      </c>
      <c r="U40" s="7">
        <f>IF('Zadání dílců'!$K55="ANO",42*'Pomocné neměnit'!P40,VLOOKUP($R40,$F$17:$I$25,4,0)*P40)</f>
        <v>0</v>
      </c>
      <c r="V40" s="7">
        <f>IF('Zadání dílců'!$K55="ANO",42*'Pomocné neměnit'!Q40,VLOOKUP($R40,$F$17:$I$25,4,0)*Q40)</f>
        <v>0</v>
      </c>
      <c r="W40" s="8" t="str">
        <f t="shared" si="1"/>
        <v/>
      </c>
      <c r="X40" s="8" t="str">
        <f t="shared" si="2"/>
        <v/>
      </c>
      <c r="Y40" s="8" t="str">
        <f t="shared" si="3"/>
        <v/>
      </c>
      <c r="Z40" s="8" t="str">
        <f t="shared" si="4"/>
        <v/>
      </c>
    </row>
    <row r="41" spans="14:26" x14ac:dyDescent="0.3">
      <c r="N41" s="7">
        <f>'Zadání dílců'!F56</f>
        <v>0</v>
      </c>
      <c r="O41" s="7">
        <f>'Zadání dílců'!G56</f>
        <v>0</v>
      </c>
      <c r="P41" s="7">
        <f>'Zadání dílců'!H56</f>
        <v>0</v>
      </c>
      <c r="Q41" s="7">
        <f>'Zadání dílců'!I56</f>
        <v>0</v>
      </c>
      <c r="R41">
        <f>'Zadání dílců'!J56</f>
        <v>0</v>
      </c>
      <c r="S41" s="7">
        <f>IF('Zadání dílců'!$K56="ANO",42*'Pomocné neměnit'!N41,VLOOKUP($R41,$F$17:$I$25,4,0)*N41)</f>
        <v>0</v>
      </c>
      <c r="T41" s="7">
        <f>IF('Zadání dílců'!$K56="ANO",42*'Pomocné neměnit'!O41,VLOOKUP($R41,$F$17:$I$25,4,0)*O41)</f>
        <v>0</v>
      </c>
      <c r="U41" s="7">
        <f>IF('Zadání dílců'!$K56="ANO",42*'Pomocné neměnit'!P41,VLOOKUP($R41,$F$17:$I$25,4,0)*P41)</f>
        <v>0</v>
      </c>
      <c r="V41" s="7">
        <f>IF('Zadání dílců'!$K56="ANO",42*'Pomocné neměnit'!Q41,VLOOKUP($R41,$F$17:$I$25,4,0)*Q41)</f>
        <v>0</v>
      </c>
      <c r="W41" s="8" t="str">
        <f t="shared" si="1"/>
        <v/>
      </c>
      <c r="X41" s="8" t="str">
        <f t="shared" si="2"/>
        <v/>
      </c>
      <c r="Y41" s="8" t="str">
        <f t="shared" si="3"/>
        <v/>
      </c>
      <c r="Z41" s="8" t="str">
        <f t="shared" si="4"/>
        <v/>
      </c>
    </row>
    <row r="42" spans="14:26" x14ac:dyDescent="0.3">
      <c r="N42" s="7">
        <f>'Zadání dílců'!F57</f>
        <v>0</v>
      </c>
      <c r="O42" s="7">
        <f>'Zadání dílců'!G57</f>
        <v>0</v>
      </c>
      <c r="P42" s="7">
        <f>'Zadání dílců'!H57</f>
        <v>0</v>
      </c>
      <c r="Q42" s="7">
        <f>'Zadání dílců'!I57</f>
        <v>0</v>
      </c>
      <c r="R42">
        <f>'Zadání dílců'!J57</f>
        <v>0</v>
      </c>
      <c r="S42" s="7">
        <f>IF('Zadání dílců'!$K57="ANO",42*'Pomocné neměnit'!N42,VLOOKUP($R42,$F$17:$I$25,4,0)*N42)</f>
        <v>0</v>
      </c>
      <c r="T42" s="7">
        <f>IF('Zadání dílců'!$K57="ANO",42*'Pomocné neměnit'!O42,VLOOKUP($R42,$F$17:$I$25,4,0)*O42)</f>
        <v>0</v>
      </c>
      <c r="U42" s="7">
        <f>IF('Zadání dílců'!$K57="ANO",42*'Pomocné neměnit'!P42,VLOOKUP($R42,$F$17:$I$25,4,0)*P42)</f>
        <v>0</v>
      </c>
      <c r="V42" s="7">
        <f>IF('Zadání dílců'!$K57="ANO",42*'Pomocné neměnit'!Q42,VLOOKUP($R42,$F$17:$I$25,4,0)*Q42)</f>
        <v>0</v>
      </c>
      <c r="W42" s="8" t="str">
        <f t="shared" si="1"/>
        <v/>
      </c>
      <c r="X42" s="8" t="str">
        <f t="shared" si="2"/>
        <v/>
      </c>
      <c r="Y42" s="8" t="str">
        <f t="shared" si="3"/>
        <v/>
      </c>
      <c r="Z42" s="8" t="str">
        <f t="shared" si="4"/>
        <v/>
      </c>
    </row>
    <row r="43" spans="14:26" x14ac:dyDescent="0.3">
      <c r="N43" s="7">
        <f>'Zadání dílců'!F58</f>
        <v>0</v>
      </c>
      <c r="O43" s="7">
        <f>'Zadání dílců'!G58</f>
        <v>0</v>
      </c>
      <c r="P43" s="7">
        <f>'Zadání dílců'!H58</f>
        <v>0</v>
      </c>
      <c r="Q43" s="7">
        <f>'Zadání dílců'!I58</f>
        <v>0</v>
      </c>
      <c r="R43">
        <f>'Zadání dílců'!J58</f>
        <v>0</v>
      </c>
      <c r="S43" s="7">
        <f>IF('Zadání dílců'!$K58="ANO",42*'Pomocné neměnit'!N43,VLOOKUP($R43,$F$17:$I$25,4,0)*N43)</f>
        <v>0</v>
      </c>
      <c r="T43" s="7">
        <f>IF('Zadání dílců'!$K58="ANO",42*'Pomocné neměnit'!O43,VLOOKUP($R43,$F$17:$I$25,4,0)*O43)</f>
        <v>0</v>
      </c>
      <c r="U43" s="7">
        <f>IF('Zadání dílců'!$K58="ANO",42*'Pomocné neměnit'!P43,VLOOKUP($R43,$F$17:$I$25,4,0)*P43)</f>
        <v>0</v>
      </c>
      <c r="V43" s="7">
        <f>IF('Zadání dílců'!$K58="ANO",42*'Pomocné neměnit'!Q43,VLOOKUP($R43,$F$17:$I$25,4,0)*Q43)</f>
        <v>0</v>
      </c>
      <c r="W43" s="8" t="str">
        <f t="shared" si="1"/>
        <v/>
      </c>
      <c r="X43" s="8" t="str">
        <f t="shared" si="2"/>
        <v/>
      </c>
      <c r="Y43" s="8" t="str">
        <f t="shared" si="3"/>
        <v/>
      </c>
      <c r="Z43" s="8" t="str">
        <f t="shared" si="4"/>
        <v/>
      </c>
    </row>
    <row r="44" spans="14:26" x14ac:dyDescent="0.3">
      <c r="N44" s="7">
        <f>'Zadání dílců'!F59</f>
        <v>0</v>
      </c>
      <c r="O44" s="7">
        <f>'Zadání dílců'!G59</f>
        <v>0</v>
      </c>
      <c r="P44" s="7">
        <f>'Zadání dílců'!H59</f>
        <v>0</v>
      </c>
      <c r="Q44" s="7">
        <f>'Zadání dílců'!I59</f>
        <v>0</v>
      </c>
      <c r="R44">
        <f>'Zadání dílců'!J59</f>
        <v>0</v>
      </c>
      <c r="S44" s="7">
        <f>IF('Zadání dílců'!$K59="ANO",42*'Pomocné neměnit'!N44,VLOOKUP($R44,$F$17:$I$25,4,0)*N44)</f>
        <v>0</v>
      </c>
      <c r="T44" s="7">
        <f>IF('Zadání dílců'!$K59="ANO",42*'Pomocné neměnit'!O44,VLOOKUP($R44,$F$17:$I$25,4,0)*O44)</f>
        <v>0</v>
      </c>
      <c r="U44" s="7">
        <f>IF('Zadání dílců'!$K59="ANO",42*'Pomocné neměnit'!P44,VLOOKUP($R44,$F$17:$I$25,4,0)*P44)</f>
        <v>0</v>
      </c>
      <c r="V44" s="7">
        <f>IF('Zadání dílců'!$K59="ANO",42*'Pomocné neměnit'!Q44,VLOOKUP($R44,$F$17:$I$25,4,0)*Q44)</f>
        <v>0</v>
      </c>
      <c r="W44" s="8" t="str">
        <f t="shared" si="1"/>
        <v/>
      </c>
      <c r="X44" s="8" t="str">
        <f t="shared" si="2"/>
        <v/>
      </c>
      <c r="Y44" s="8" t="str">
        <f t="shared" si="3"/>
        <v/>
      </c>
      <c r="Z44" s="8" t="str">
        <f t="shared" si="4"/>
        <v/>
      </c>
    </row>
    <row r="45" spans="14:26" x14ac:dyDescent="0.3">
      <c r="N45" s="7">
        <f>'Zadání dílců'!F60</f>
        <v>0</v>
      </c>
      <c r="O45" s="7">
        <f>'Zadání dílců'!G60</f>
        <v>0</v>
      </c>
      <c r="P45" s="7">
        <f>'Zadání dílců'!H60</f>
        <v>0</v>
      </c>
      <c r="Q45" s="7">
        <f>'Zadání dílců'!I60</f>
        <v>0</v>
      </c>
      <c r="R45">
        <f>'Zadání dílců'!J60</f>
        <v>0</v>
      </c>
      <c r="S45" s="7">
        <f>IF('Zadání dílců'!$K60="ANO",42*'Pomocné neměnit'!N45,VLOOKUP($R45,$F$17:$I$25,4,0)*N45)</f>
        <v>0</v>
      </c>
      <c r="T45" s="7">
        <f>IF('Zadání dílců'!$K60="ANO",42*'Pomocné neměnit'!O45,VLOOKUP($R45,$F$17:$I$25,4,0)*O45)</f>
        <v>0</v>
      </c>
      <c r="U45" s="7">
        <f>IF('Zadání dílců'!$K60="ANO",42*'Pomocné neměnit'!P45,VLOOKUP($R45,$F$17:$I$25,4,0)*P45)</f>
        <v>0</v>
      </c>
      <c r="V45" s="7">
        <f>IF('Zadání dílců'!$K60="ANO",42*'Pomocné neměnit'!Q45,VLOOKUP($R45,$F$17:$I$25,4,0)*Q45)</f>
        <v>0</v>
      </c>
      <c r="W45" s="8" t="str">
        <f t="shared" si="1"/>
        <v/>
      </c>
      <c r="X45" s="8" t="str">
        <f t="shared" si="2"/>
        <v/>
      </c>
      <c r="Y45" s="8" t="str">
        <f t="shared" si="3"/>
        <v/>
      </c>
      <c r="Z45" s="8" t="str">
        <f t="shared" si="4"/>
        <v/>
      </c>
    </row>
    <row r="46" spans="14:26" x14ac:dyDescent="0.3">
      <c r="N46" s="7">
        <f>'Zadání dílců'!F61</f>
        <v>0</v>
      </c>
      <c r="O46" s="7">
        <f>'Zadání dílců'!G61</f>
        <v>0</v>
      </c>
      <c r="P46" s="7">
        <f>'Zadání dílců'!H61</f>
        <v>0</v>
      </c>
      <c r="Q46" s="7">
        <f>'Zadání dílců'!I61</f>
        <v>0</v>
      </c>
      <c r="R46">
        <f>'Zadání dílců'!J61</f>
        <v>0</v>
      </c>
      <c r="S46" s="7">
        <f>IF('Zadání dílců'!$K61="ANO",42*'Pomocné neměnit'!N46,VLOOKUP($R46,$F$17:$I$25,4,0)*N46)</f>
        <v>0</v>
      </c>
      <c r="T46" s="7">
        <f>IF('Zadání dílců'!$K61="ANO",42*'Pomocné neměnit'!O46,VLOOKUP($R46,$F$17:$I$25,4,0)*O46)</f>
        <v>0</v>
      </c>
      <c r="U46" s="7">
        <f>IF('Zadání dílců'!$K61="ANO",42*'Pomocné neměnit'!P46,VLOOKUP($R46,$F$17:$I$25,4,0)*P46)</f>
        <v>0</v>
      </c>
      <c r="V46" s="7">
        <f>IF('Zadání dílců'!$K61="ANO",42*'Pomocné neměnit'!Q46,VLOOKUP($R46,$F$17:$I$25,4,0)*Q46)</f>
        <v>0</v>
      </c>
      <c r="W46" s="8" t="str">
        <f t="shared" si="1"/>
        <v/>
      </c>
      <c r="X46" s="8" t="str">
        <f t="shared" si="2"/>
        <v/>
      </c>
      <c r="Y46" s="8" t="str">
        <f t="shared" si="3"/>
        <v/>
      </c>
      <c r="Z46" s="8" t="str">
        <f t="shared" si="4"/>
        <v/>
      </c>
    </row>
    <row r="47" spans="14:26" x14ac:dyDescent="0.3">
      <c r="N47" s="7">
        <f>'Zadání dílců'!F62</f>
        <v>0</v>
      </c>
      <c r="O47" s="7">
        <f>'Zadání dílců'!G62</f>
        <v>0</v>
      </c>
      <c r="P47" s="7">
        <f>'Zadání dílců'!H62</f>
        <v>0</v>
      </c>
      <c r="Q47" s="7">
        <f>'Zadání dílců'!I62</f>
        <v>0</v>
      </c>
      <c r="R47">
        <f>'Zadání dílců'!J62</f>
        <v>0</v>
      </c>
      <c r="S47" s="7">
        <f>IF('Zadání dílců'!$K62="ANO",42*'Pomocné neměnit'!N47,VLOOKUP($R47,$F$17:$I$25,4,0)*N47)</f>
        <v>0</v>
      </c>
      <c r="T47" s="7">
        <f>IF('Zadání dílců'!$K62="ANO",42*'Pomocné neměnit'!O47,VLOOKUP($R47,$F$17:$I$25,4,0)*O47)</f>
        <v>0</v>
      </c>
      <c r="U47" s="7">
        <f>IF('Zadání dílců'!$K62="ANO",42*'Pomocné neměnit'!P47,VLOOKUP($R47,$F$17:$I$25,4,0)*P47)</f>
        <v>0</v>
      </c>
      <c r="V47" s="7">
        <f>IF('Zadání dílců'!$K62="ANO",42*'Pomocné neměnit'!Q47,VLOOKUP($R47,$F$17:$I$25,4,0)*Q47)</f>
        <v>0</v>
      </c>
      <c r="W47" s="8" t="str">
        <f t="shared" si="1"/>
        <v/>
      </c>
      <c r="X47" s="8" t="str">
        <f t="shared" si="2"/>
        <v/>
      </c>
      <c r="Y47" s="8" t="str">
        <f t="shared" si="3"/>
        <v/>
      </c>
      <c r="Z47" s="8" t="str">
        <f t="shared" si="4"/>
        <v/>
      </c>
    </row>
    <row r="48" spans="14:26" x14ac:dyDescent="0.3">
      <c r="N48" s="7">
        <f>'Zadání dílců'!F63</f>
        <v>0</v>
      </c>
      <c r="O48" s="7">
        <f>'Zadání dílců'!G63</f>
        <v>0</v>
      </c>
      <c r="P48" s="7">
        <f>'Zadání dílců'!H63</f>
        <v>0</v>
      </c>
      <c r="Q48" s="7">
        <f>'Zadání dílců'!I63</f>
        <v>0</v>
      </c>
      <c r="R48">
        <f>'Zadání dílců'!J63</f>
        <v>0</v>
      </c>
      <c r="S48" s="7">
        <f>IF('Zadání dílců'!$K63="ANO",42*'Pomocné neměnit'!N48,VLOOKUP($R48,$F$17:$I$25,4,0)*N48)</f>
        <v>0</v>
      </c>
      <c r="T48" s="7">
        <f>IF('Zadání dílců'!$K63="ANO",42*'Pomocné neměnit'!O48,VLOOKUP($R48,$F$17:$I$25,4,0)*O48)</f>
        <v>0</v>
      </c>
      <c r="U48" s="7">
        <f>IF('Zadání dílců'!$K63="ANO",42*'Pomocné neměnit'!P48,VLOOKUP($R48,$F$17:$I$25,4,0)*P48)</f>
        <v>0</v>
      </c>
      <c r="V48" s="7">
        <f>IF('Zadání dílců'!$K63="ANO",42*'Pomocné neměnit'!Q48,VLOOKUP($R48,$F$17:$I$25,4,0)*Q48)</f>
        <v>0</v>
      </c>
      <c r="W48" s="8" t="str">
        <f t="shared" si="1"/>
        <v/>
      </c>
      <c r="X48" s="8" t="str">
        <f t="shared" si="2"/>
        <v/>
      </c>
      <c r="Y48" s="8" t="str">
        <f t="shared" si="3"/>
        <v/>
      </c>
      <c r="Z48" s="8" t="str">
        <f t="shared" si="4"/>
        <v/>
      </c>
    </row>
    <row r="49" spans="14:26" x14ac:dyDescent="0.3">
      <c r="N49" s="7">
        <f>'Zadání dílců'!F64</f>
        <v>0</v>
      </c>
      <c r="O49" s="7">
        <f>'Zadání dílců'!G64</f>
        <v>0</v>
      </c>
      <c r="P49" s="7">
        <f>'Zadání dílců'!H64</f>
        <v>0</v>
      </c>
      <c r="Q49" s="7">
        <f>'Zadání dílců'!I64</f>
        <v>0</v>
      </c>
      <c r="R49">
        <f>'Zadání dílců'!J64</f>
        <v>0</v>
      </c>
      <c r="S49" s="7">
        <f>IF('Zadání dílců'!$K64="ANO",42*'Pomocné neměnit'!N49,VLOOKUP($R49,$F$17:$I$25,4,0)*N49)</f>
        <v>0</v>
      </c>
      <c r="T49" s="7">
        <f>IF('Zadání dílců'!$K64="ANO",42*'Pomocné neměnit'!O49,VLOOKUP($R49,$F$17:$I$25,4,0)*O49)</f>
        <v>0</v>
      </c>
      <c r="U49" s="7">
        <f>IF('Zadání dílců'!$K64="ANO",42*'Pomocné neměnit'!P49,VLOOKUP($R49,$F$17:$I$25,4,0)*P49)</f>
        <v>0</v>
      </c>
      <c r="V49" s="7">
        <f>IF('Zadání dílců'!$K64="ANO",42*'Pomocné neměnit'!Q49,VLOOKUP($R49,$F$17:$I$25,4,0)*Q49)</f>
        <v>0</v>
      </c>
      <c r="W49" s="8" t="str">
        <f t="shared" si="1"/>
        <v/>
      </c>
      <c r="X49" s="8" t="str">
        <f t="shared" si="2"/>
        <v/>
      </c>
      <c r="Y49" s="8" t="str">
        <f t="shared" si="3"/>
        <v/>
      </c>
      <c r="Z49" s="8" t="str">
        <f t="shared" si="4"/>
        <v/>
      </c>
    </row>
    <row r="50" spans="14:26" x14ac:dyDescent="0.3">
      <c r="N50" s="7">
        <f>'Zadání dílců'!F65</f>
        <v>0</v>
      </c>
      <c r="O50" s="7">
        <f>'Zadání dílců'!G65</f>
        <v>0</v>
      </c>
      <c r="P50" s="7">
        <f>'Zadání dílců'!H65</f>
        <v>0</v>
      </c>
      <c r="Q50" s="7">
        <f>'Zadání dílců'!I65</f>
        <v>0</v>
      </c>
      <c r="R50">
        <f>'Zadání dílců'!J65</f>
        <v>0</v>
      </c>
      <c r="S50" s="7">
        <f>IF('Zadání dílců'!$K65="ANO",42*'Pomocné neměnit'!N50,VLOOKUP($R50,$F$17:$I$25,4,0)*N50)</f>
        <v>0</v>
      </c>
      <c r="T50" s="7">
        <f>IF('Zadání dílců'!$K65="ANO",42*'Pomocné neměnit'!O50,VLOOKUP($R50,$F$17:$I$25,4,0)*O50)</f>
        <v>0</v>
      </c>
      <c r="U50" s="7">
        <f>IF('Zadání dílců'!$K65="ANO",42*'Pomocné neměnit'!P50,VLOOKUP($R50,$F$17:$I$25,4,0)*P50)</f>
        <v>0</v>
      </c>
      <c r="V50" s="7">
        <f>IF('Zadání dílců'!$K65="ANO",42*'Pomocné neměnit'!Q50,VLOOKUP($R50,$F$17:$I$25,4,0)*Q50)</f>
        <v>0</v>
      </c>
      <c r="W50" s="8" t="str">
        <f t="shared" si="1"/>
        <v/>
      </c>
      <c r="X50" s="8" t="str">
        <f t="shared" si="2"/>
        <v/>
      </c>
      <c r="Y50" s="8" t="str">
        <f t="shared" si="3"/>
        <v/>
      </c>
      <c r="Z50" s="8" t="str">
        <f t="shared" si="4"/>
        <v/>
      </c>
    </row>
    <row r="51" spans="14:26" x14ac:dyDescent="0.3">
      <c r="N51" s="7">
        <f>'Zadání dílců'!F66</f>
        <v>0</v>
      </c>
      <c r="O51" s="7">
        <f>'Zadání dílců'!G66</f>
        <v>0</v>
      </c>
      <c r="P51" s="7">
        <f>'Zadání dílců'!H66</f>
        <v>0</v>
      </c>
      <c r="Q51" s="7">
        <f>'Zadání dílců'!I66</f>
        <v>0</v>
      </c>
      <c r="R51">
        <f>'Zadání dílců'!J66</f>
        <v>0</v>
      </c>
      <c r="S51" s="7">
        <f>IF('Zadání dílců'!$K66="ANO",42*'Pomocné neměnit'!N51,VLOOKUP($R51,$F$17:$I$25,4,0)*N51)</f>
        <v>0</v>
      </c>
      <c r="T51" s="7">
        <f>IF('Zadání dílců'!$K66="ANO",42*'Pomocné neměnit'!O51,VLOOKUP($R51,$F$17:$I$25,4,0)*O51)</f>
        <v>0</v>
      </c>
      <c r="U51" s="7">
        <f>IF('Zadání dílců'!$K66="ANO",42*'Pomocné neměnit'!P51,VLOOKUP($R51,$F$17:$I$25,4,0)*P51)</f>
        <v>0</v>
      </c>
      <c r="V51" s="7">
        <f>IF('Zadání dílců'!$K66="ANO",42*'Pomocné neměnit'!Q51,VLOOKUP($R51,$F$17:$I$25,4,0)*Q51)</f>
        <v>0</v>
      </c>
      <c r="W51" s="8" t="str">
        <f t="shared" si="1"/>
        <v/>
      </c>
      <c r="X51" s="8" t="str">
        <f t="shared" si="2"/>
        <v/>
      </c>
      <c r="Y51" s="8" t="str">
        <f t="shared" si="3"/>
        <v/>
      </c>
      <c r="Z51" s="8" t="str">
        <f t="shared" si="4"/>
        <v/>
      </c>
    </row>
    <row r="52" spans="14:26" x14ac:dyDescent="0.3">
      <c r="N52" s="7">
        <f>'Zadání dílců'!F67</f>
        <v>0</v>
      </c>
      <c r="O52" s="7">
        <f>'Zadání dílců'!G67</f>
        <v>0</v>
      </c>
      <c r="P52" s="7">
        <f>'Zadání dílců'!H67</f>
        <v>0</v>
      </c>
      <c r="Q52" s="7">
        <f>'Zadání dílců'!I67</f>
        <v>0</v>
      </c>
      <c r="R52">
        <f>'Zadání dílců'!J67</f>
        <v>0</v>
      </c>
      <c r="S52" s="7">
        <f>IF('Zadání dílců'!$K67="ANO",42*'Pomocné neměnit'!N52,VLOOKUP($R52,$F$17:$I$25,4,0)*N52)</f>
        <v>0</v>
      </c>
      <c r="T52" s="7">
        <f>IF('Zadání dílců'!$K67="ANO",42*'Pomocné neměnit'!O52,VLOOKUP($R52,$F$17:$I$25,4,0)*O52)</f>
        <v>0</v>
      </c>
      <c r="U52" s="7">
        <f>IF('Zadání dílců'!$K67="ANO",42*'Pomocné neměnit'!P52,VLOOKUP($R52,$F$17:$I$25,4,0)*P52)</f>
        <v>0</v>
      </c>
      <c r="V52" s="7">
        <f>IF('Zadání dílců'!$K67="ANO",42*'Pomocné neměnit'!Q52,VLOOKUP($R52,$F$17:$I$25,4,0)*Q52)</f>
        <v>0</v>
      </c>
      <c r="W52" s="8" t="str">
        <f t="shared" si="1"/>
        <v/>
      </c>
      <c r="X52" s="8" t="str">
        <f t="shared" si="2"/>
        <v/>
      </c>
      <c r="Y52" s="8" t="str">
        <f t="shared" si="3"/>
        <v/>
      </c>
      <c r="Z52" s="8" t="str">
        <f t="shared" si="4"/>
        <v/>
      </c>
    </row>
    <row r="53" spans="14:26" x14ac:dyDescent="0.3">
      <c r="N53" s="7">
        <f>'Zadání dílců'!F68</f>
        <v>0</v>
      </c>
      <c r="O53" s="7">
        <f>'Zadání dílců'!G68</f>
        <v>0</v>
      </c>
      <c r="P53" s="7">
        <f>'Zadání dílců'!H68</f>
        <v>0</v>
      </c>
      <c r="Q53" s="7">
        <f>'Zadání dílců'!I68</f>
        <v>0</v>
      </c>
      <c r="R53">
        <f>'Zadání dílců'!J68</f>
        <v>0</v>
      </c>
      <c r="S53" s="7">
        <f>IF('Zadání dílců'!$K68="ANO",42*'Pomocné neměnit'!N53,VLOOKUP($R53,$F$17:$I$25,4,0)*N53)</f>
        <v>0</v>
      </c>
      <c r="T53" s="7">
        <f>IF('Zadání dílců'!$K68="ANO",42*'Pomocné neměnit'!O53,VLOOKUP($R53,$F$17:$I$25,4,0)*O53)</f>
        <v>0</v>
      </c>
      <c r="U53" s="7">
        <f>IF('Zadání dílců'!$K68="ANO",42*'Pomocné neměnit'!P53,VLOOKUP($R53,$F$17:$I$25,4,0)*P53)</f>
        <v>0</v>
      </c>
      <c r="V53" s="7">
        <f>IF('Zadání dílců'!$K68="ANO",42*'Pomocné neměnit'!Q53,VLOOKUP($R53,$F$17:$I$25,4,0)*Q53)</f>
        <v>0</v>
      </c>
      <c r="W53" s="8" t="str">
        <f t="shared" si="1"/>
        <v/>
      </c>
      <c r="X53" s="8" t="str">
        <f t="shared" si="2"/>
        <v/>
      </c>
      <c r="Y53" s="8" t="str">
        <f t="shared" si="3"/>
        <v/>
      </c>
      <c r="Z53" s="8" t="str">
        <f t="shared" si="4"/>
        <v/>
      </c>
    </row>
    <row r="54" spans="14:26" x14ac:dyDescent="0.3">
      <c r="N54" s="7">
        <f>'Zadání dílců'!F69</f>
        <v>0</v>
      </c>
      <c r="O54" s="7">
        <f>'Zadání dílců'!G69</f>
        <v>0</v>
      </c>
      <c r="P54" s="7">
        <f>'Zadání dílců'!H69</f>
        <v>0</v>
      </c>
      <c r="Q54" s="7">
        <f>'Zadání dílců'!I69</f>
        <v>0</v>
      </c>
      <c r="R54">
        <f>'Zadání dílců'!J69</f>
        <v>0</v>
      </c>
      <c r="S54" s="7">
        <f>IF('Zadání dílců'!$K69="ANO",42*'Pomocné neměnit'!N54,VLOOKUP($R54,$F$17:$I$25,4,0)*N54)</f>
        <v>0</v>
      </c>
      <c r="T54" s="7">
        <f>IF('Zadání dílců'!$K69="ANO",42*'Pomocné neměnit'!O54,VLOOKUP($R54,$F$17:$I$25,4,0)*O54)</f>
        <v>0</v>
      </c>
      <c r="U54" s="7">
        <f>IF('Zadání dílců'!$K69="ANO",42*'Pomocné neměnit'!P54,VLOOKUP($R54,$F$17:$I$25,4,0)*P54)</f>
        <v>0</v>
      </c>
      <c r="V54" s="7">
        <f>IF('Zadání dílců'!$K69="ANO",42*'Pomocné neměnit'!Q54,VLOOKUP($R54,$F$17:$I$25,4,0)*Q54)</f>
        <v>0</v>
      </c>
      <c r="W54" s="8" t="str">
        <f t="shared" si="1"/>
        <v/>
      </c>
      <c r="X54" s="8" t="str">
        <f t="shared" si="2"/>
        <v/>
      </c>
      <c r="Y54" s="8" t="str">
        <f t="shared" si="3"/>
        <v/>
      </c>
      <c r="Z54" s="8" t="str">
        <f t="shared" si="4"/>
        <v/>
      </c>
    </row>
    <row r="55" spans="14:26" x14ac:dyDescent="0.3">
      <c r="N55" s="7">
        <f>'Zadání dílců'!F70</f>
        <v>0</v>
      </c>
      <c r="O55" s="7">
        <f>'Zadání dílců'!G70</f>
        <v>0</v>
      </c>
      <c r="P55" s="7">
        <f>'Zadání dílců'!H70</f>
        <v>0</v>
      </c>
      <c r="Q55" s="7">
        <f>'Zadání dílců'!I70</f>
        <v>0</v>
      </c>
      <c r="R55">
        <f>'Zadání dílců'!J70</f>
        <v>0</v>
      </c>
      <c r="S55" s="7">
        <f>IF('Zadání dílců'!$K70="ANO",42*'Pomocné neměnit'!N55,VLOOKUP($R55,$F$17:$I$25,4,0)*N55)</f>
        <v>0</v>
      </c>
      <c r="T55" s="7">
        <f>IF('Zadání dílců'!$K70="ANO",42*'Pomocné neměnit'!O55,VLOOKUP($R55,$F$17:$I$25,4,0)*O55)</f>
        <v>0</v>
      </c>
      <c r="U55" s="7">
        <f>IF('Zadání dílců'!$K70="ANO",42*'Pomocné neměnit'!P55,VLOOKUP($R55,$F$17:$I$25,4,0)*P55)</f>
        <v>0</v>
      </c>
      <c r="V55" s="7">
        <f>IF('Zadání dílců'!$K70="ANO",42*'Pomocné neměnit'!Q55,VLOOKUP($R55,$F$17:$I$25,4,0)*Q55)</f>
        <v>0</v>
      </c>
      <c r="W55" s="8" t="str">
        <f t="shared" si="1"/>
        <v/>
      </c>
      <c r="X55" s="8" t="str">
        <f t="shared" si="2"/>
        <v/>
      </c>
      <c r="Y55" s="8" t="str">
        <f t="shared" si="3"/>
        <v/>
      </c>
      <c r="Z55" s="8" t="str">
        <f t="shared" si="4"/>
        <v/>
      </c>
    </row>
    <row r="56" spans="14:26" x14ac:dyDescent="0.3">
      <c r="N56" s="7">
        <f>'Zadání dílců'!F71</f>
        <v>0</v>
      </c>
      <c r="O56" s="7">
        <f>'Zadání dílců'!G71</f>
        <v>0</v>
      </c>
      <c r="P56" s="7">
        <f>'Zadání dílců'!H71</f>
        <v>0</v>
      </c>
      <c r="Q56" s="7">
        <f>'Zadání dílců'!I71</f>
        <v>0</v>
      </c>
      <c r="R56">
        <f>'Zadání dílců'!J71</f>
        <v>0</v>
      </c>
      <c r="S56" s="7">
        <f>IF('Zadání dílců'!$K71="ANO",42*'Pomocné neměnit'!N56,VLOOKUP($R56,$F$17:$I$25,4,0)*N56)</f>
        <v>0</v>
      </c>
      <c r="T56" s="7">
        <f>IF('Zadání dílců'!$K71="ANO",42*'Pomocné neměnit'!O56,VLOOKUP($R56,$F$17:$I$25,4,0)*O56)</f>
        <v>0</v>
      </c>
      <c r="U56" s="7">
        <f>IF('Zadání dílců'!$K71="ANO",42*'Pomocné neměnit'!P56,VLOOKUP($R56,$F$17:$I$25,4,0)*P56)</f>
        <v>0</v>
      </c>
      <c r="V56" s="7">
        <f>IF('Zadání dílců'!$K71="ANO",42*'Pomocné neměnit'!Q56,VLOOKUP($R56,$F$17:$I$25,4,0)*Q56)</f>
        <v>0</v>
      </c>
      <c r="W56" s="8" t="str">
        <f t="shared" si="1"/>
        <v/>
      </c>
      <c r="X56" s="8" t="str">
        <f t="shared" si="2"/>
        <v/>
      </c>
      <c r="Y56" s="8" t="str">
        <f t="shared" si="3"/>
        <v/>
      </c>
      <c r="Z56" s="8" t="str">
        <f t="shared" si="4"/>
        <v/>
      </c>
    </row>
    <row r="57" spans="14:26" x14ac:dyDescent="0.3">
      <c r="N57" s="7">
        <f>'Zadání dílců'!F72</f>
        <v>0</v>
      </c>
      <c r="O57" s="7">
        <f>'Zadání dílců'!G72</f>
        <v>0</v>
      </c>
      <c r="P57" s="7">
        <f>'Zadání dílců'!H72</f>
        <v>0</v>
      </c>
      <c r="Q57" s="7">
        <f>'Zadání dílců'!I72</f>
        <v>0</v>
      </c>
      <c r="R57">
        <f>'Zadání dílců'!J72</f>
        <v>0</v>
      </c>
      <c r="S57" s="7">
        <f>IF('Zadání dílců'!$K72="ANO",42*'Pomocné neměnit'!N57,VLOOKUP($R57,$F$17:$I$25,4,0)*N57)</f>
        <v>0</v>
      </c>
      <c r="T57" s="7">
        <f>IF('Zadání dílců'!$K72="ANO",42*'Pomocné neměnit'!O57,VLOOKUP($R57,$F$17:$I$25,4,0)*O57)</f>
        <v>0</v>
      </c>
      <c r="U57" s="7">
        <f>IF('Zadání dílců'!$K72="ANO",42*'Pomocné neměnit'!P57,VLOOKUP($R57,$F$17:$I$25,4,0)*P57)</f>
        <v>0</v>
      </c>
      <c r="V57" s="7">
        <f>IF('Zadání dílců'!$K72="ANO",42*'Pomocné neměnit'!Q57,VLOOKUP($R57,$F$17:$I$25,4,0)*Q57)</f>
        <v>0</v>
      </c>
      <c r="W57" s="8" t="str">
        <f t="shared" si="1"/>
        <v/>
      </c>
      <c r="X57" s="8" t="str">
        <f t="shared" si="2"/>
        <v/>
      </c>
      <c r="Y57" s="8" t="str">
        <f t="shared" si="3"/>
        <v/>
      </c>
      <c r="Z57" s="8" t="str">
        <f t="shared" si="4"/>
        <v/>
      </c>
    </row>
    <row r="58" spans="14:26" x14ac:dyDescent="0.3">
      <c r="N58" s="7">
        <f>'Zadání dílců'!F73</f>
        <v>0</v>
      </c>
      <c r="O58" s="7">
        <f>'Zadání dílců'!G73</f>
        <v>0</v>
      </c>
      <c r="P58" s="7">
        <f>'Zadání dílců'!H73</f>
        <v>0</v>
      </c>
      <c r="Q58" s="7">
        <f>'Zadání dílců'!I73</f>
        <v>0</v>
      </c>
      <c r="R58">
        <f>'Zadání dílců'!J73</f>
        <v>0</v>
      </c>
      <c r="S58" s="7">
        <f>IF('Zadání dílců'!$K73="ANO",42*'Pomocné neměnit'!N58,VLOOKUP($R58,$F$17:$I$25,4,0)*N58)</f>
        <v>0</v>
      </c>
      <c r="T58" s="7">
        <f>IF('Zadání dílců'!$K73="ANO",42*'Pomocné neměnit'!O58,VLOOKUP($R58,$F$17:$I$25,4,0)*O58)</f>
        <v>0</v>
      </c>
      <c r="U58" s="7">
        <f>IF('Zadání dílců'!$K73="ANO",42*'Pomocné neměnit'!P58,VLOOKUP($R58,$F$17:$I$25,4,0)*P58)</f>
        <v>0</v>
      </c>
      <c r="V58" s="7">
        <f>IF('Zadání dílců'!$K73="ANO",42*'Pomocné neměnit'!Q58,VLOOKUP($R58,$F$17:$I$25,4,0)*Q58)</f>
        <v>0</v>
      </c>
      <c r="W58" s="8" t="str">
        <f t="shared" si="1"/>
        <v/>
      </c>
      <c r="X58" s="8" t="str">
        <f t="shared" si="2"/>
        <v/>
      </c>
      <c r="Y58" s="8" t="str">
        <f t="shared" si="3"/>
        <v/>
      </c>
      <c r="Z58" s="8" t="str">
        <f t="shared" si="4"/>
        <v/>
      </c>
    </row>
    <row r="59" spans="14:26" x14ac:dyDescent="0.3">
      <c r="N59" s="7">
        <f>'Zadání dílců'!F74</f>
        <v>0</v>
      </c>
      <c r="O59" s="7">
        <f>'Zadání dílců'!G74</f>
        <v>0</v>
      </c>
      <c r="P59" s="7">
        <f>'Zadání dílců'!H74</f>
        <v>0</v>
      </c>
      <c r="Q59" s="7">
        <f>'Zadání dílců'!I74</f>
        <v>0</v>
      </c>
      <c r="R59">
        <f>'Zadání dílců'!J74</f>
        <v>0</v>
      </c>
      <c r="S59" s="7">
        <f>IF('Zadání dílců'!$K74="ANO",42*'Pomocné neměnit'!N59,VLOOKUP($R59,$F$17:$I$25,4,0)*N59)</f>
        <v>0</v>
      </c>
      <c r="T59" s="7">
        <f>IF('Zadání dílců'!$K74="ANO",42*'Pomocné neměnit'!O59,VLOOKUP($R59,$F$17:$I$25,4,0)*O59)</f>
        <v>0</v>
      </c>
      <c r="U59" s="7">
        <f>IF('Zadání dílců'!$K74="ANO",42*'Pomocné neměnit'!P59,VLOOKUP($R59,$F$17:$I$25,4,0)*P59)</f>
        <v>0</v>
      </c>
      <c r="V59" s="7">
        <f>IF('Zadání dílců'!$K74="ANO",42*'Pomocné neměnit'!Q59,VLOOKUP($R59,$F$17:$I$25,4,0)*Q59)</f>
        <v>0</v>
      </c>
      <c r="W59" s="8" t="str">
        <f t="shared" si="1"/>
        <v/>
      </c>
      <c r="X59" s="8" t="str">
        <f t="shared" si="2"/>
        <v/>
      </c>
      <c r="Y59" s="8" t="str">
        <f t="shared" si="3"/>
        <v/>
      </c>
      <c r="Z59" s="8" t="str">
        <f t="shared" si="4"/>
        <v/>
      </c>
    </row>
    <row r="60" spans="14:26" x14ac:dyDescent="0.3">
      <c r="N60" s="7">
        <f>'Zadání dílců'!F75</f>
        <v>0</v>
      </c>
      <c r="O60" s="7">
        <f>'Zadání dílců'!G75</f>
        <v>0</v>
      </c>
      <c r="P60" s="7">
        <f>'Zadání dílců'!H75</f>
        <v>0</v>
      </c>
      <c r="Q60" s="7">
        <f>'Zadání dílců'!I75</f>
        <v>0</v>
      </c>
      <c r="R60">
        <f>'Zadání dílců'!J75</f>
        <v>0</v>
      </c>
      <c r="S60" s="7">
        <f>IF('Zadání dílců'!$K75="ANO",42*'Pomocné neměnit'!N60,VLOOKUP($R60,$F$17:$I$25,4,0)*N60)</f>
        <v>0</v>
      </c>
      <c r="T60" s="7">
        <f>IF('Zadání dílců'!$K75="ANO",42*'Pomocné neměnit'!O60,VLOOKUP($R60,$F$17:$I$25,4,0)*O60)</f>
        <v>0</v>
      </c>
      <c r="U60" s="7">
        <f>IF('Zadání dílců'!$K75="ANO",42*'Pomocné neměnit'!P60,VLOOKUP($R60,$F$17:$I$25,4,0)*P60)</f>
        <v>0</v>
      </c>
      <c r="V60" s="7">
        <f>IF('Zadání dílců'!$K75="ANO",42*'Pomocné neměnit'!Q60,VLOOKUP($R60,$F$17:$I$25,4,0)*Q60)</f>
        <v>0</v>
      </c>
      <c r="W60" s="8" t="str">
        <f t="shared" si="1"/>
        <v/>
      </c>
      <c r="X60" s="8" t="str">
        <f t="shared" si="2"/>
        <v/>
      </c>
      <c r="Y60" s="8" t="str">
        <f t="shared" si="3"/>
        <v/>
      </c>
      <c r="Z60" s="8" t="str">
        <f t="shared" si="4"/>
        <v/>
      </c>
    </row>
    <row r="61" spans="14:26" x14ac:dyDescent="0.3">
      <c r="N61" s="7">
        <f>'Zadání dílců'!F76</f>
        <v>0</v>
      </c>
      <c r="O61" s="7">
        <f>'Zadání dílců'!G76</f>
        <v>0</v>
      </c>
      <c r="P61" s="7">
        <f>'Zadání dílců'!H76</f>
        <v>0</v>
      </c>
      <c r="Q61" s="7">
        <f>'Zadání dílců'!I76</f>
        <v>0</v>
      </c>
      <c r="R61">
        <f>'Zadání dílců'!J76</f>
        <v>0</v>
      </c>
      <c r="S61" s="7">
        <f>IF('Zadání dílců'!$K76="ANO",42*'Pomocné neměnit'!N61,VLOOKUP($R61,$F$17:$I$25,4,0)*N61)</f>
        <v>0</v>
      </c>
      <c r="T61" s="7">
        <f>IF('Zadání dílců'!$K76="ANO",42*'Pomocné neměnit'!O61,VLOOKUP($R61,$F$17:$I$25,4,0)*O61)</f>
        <v>0</v>
      </c>
      <c r="U61" s="7">
        <f>IF('Zadání dílců'!$K76="ANO",42*'Pomocné neměnit'!P61,VLOOKUP($R61,$F$17:$I$25,4,0)*P61)</f>
        <v>0</v>
      </c>
      <c r="V61" s="7">
        <f>IF('Zadání dílců'!$K76="ANO",42*'Pomocné neměnit'!Q61,VLOOKUP($R61,$F$17:$I$25,4,0)*Q61)</f>
        <v>0</v>
      </c>
      <c r="W61" s="8" t="str">
        <f t="shared" si="1"/>
        <v/>
      </c>
      <c r="X61" s="8" t="str">
        <f t="shared" si="2"/>
        <v/>
      </c>
      <c r="Y61" s="8" t="str">
        <f t="shared" si="3"/>
        <v/>
      </c>
      <c r="Z61" s="8" t="str">
        <f t="shared" si="4"/>
        <v/>
      </c>
    </row>
    <row r="62" spans="14:26" x14ac:dyDescent="0.3">
      <c r="N62" s="7">
        <f>'Zadání dílců'!F77</f>
        <v>0</v>
      </c>
      <c r="O62" s="7">
        <f>'Zadání dílců'!G77</f>
        <v>0</v>
      </c>
      <c r="P62" s="7">
        <f>'Zadání dílců'!H77</f>
        <v>0</v>
      </c>
      <c r="Q62" s="7">
        <f>'Zadání dílců'!I77</f>
        <v>0</v>
      </c>
      <c r="R62">
        <f>'Zadání dílců'!J77</f>
        <v>0</v>
      </c>
      <c r="S62" s="7">
        <f>IF('Zadání dílců'!$K77="ANO",42*'Pomocné neměnit'!N62,VLOOKUP($R62,$F$17:$I$25,4,0)*N62)</f>
        <v>0</v>
      </c>
      <c r="T62" s="7">
        <f>IF('Zadání dílců'!$K77="ANO",42*'Pomocné neměnit'!O62,VLOOKUP($R62,$F$17:$I$25,4,0)*O62)</f>
        <v>0</v>
      </c>
      <c r="U62" s="7">
        <f>IF('Zadání dílců'!$K77="ANO",42*'Pomocné neměnit'!P62,VLOOKUP($R62,$F$17:$I$25,4,0)*P62)</f>
        <v>0</v>
      </c>
      <c r="V62" s="7">
        <f>IF('Zadání dílců'!$K77="ANO",42*'Pomocné neměnit'!Q62,VLOOKUP($R62,$F$17:$I$25,4,0)*Q62)</f>
        <v>0</v>
      </c>
      <c r="W62" s="8" t="str">
        <f t="shared" si="1"/>
        <v/>
      </c>
      <c r="X62" s="8" t="str">
        <f t="shared" si="2"/>
        <v/>
      </c>
      <c r="Y62" s="8" t="str">
        <f t="shared" si="3"/>
        <v/>
      </c>
      <c r="Z62" s="8" t="str">
        <f t="shared" si="4"/>
        <v/>
      </c>
    </row>
    <row r="63" spans="14:26" x14ac:dyDescent="0.3">
      <c r="N63" s="7">
        <f>'Zadání dílců'!F78</f>
        <v>0</v>
      </c>
      <c r="O63" s="7">
        <f>'Zadání dílců'!G78</f>
        <v>0</v>
      </c>
      <c r="P63" s="7">
        <f>'Zadání dílců'!H78</f>
        <v>0</v>
      </c>
      <c r="Q63" s="7">
        <f>'Zadání dílců'!I78</f>
        <v>0</v>
      </c>
      <c r="R63">
        <f>'Zadání dílců'!J78</f>
        <v>0</v>
      </c>
      <c r="S63" s="7">
        <f>IF('Zadání dílců'!$K78="ANO",42*'Pomocné neměnit'!N63,VLOOKUP($R63,$F$17:$I$25,4,0)*N63)</f>
        <v>0</v>
      </c>
      <c r="T63" s="7">
        <f>IF('Zadání dílců'!$K78="ANO",42*'Pomocné neměnit'!O63,VLOOKUP($R63,$F$17:$I$25,4,0)*O63)</f>
        <v>0</v>
      </c>
      <c r="U63" s="7">
        <f>IF('Zadání dílců'!$K78="ANO",42*'Pomocné neměnit'!P63,VLOOKUP($R63,$F$17:$I$25,4,0)*P63)</f>
        <v>0</v>
      </c>
      <c r="V63" s="7">
        <f>IF('Zadání dílců'!$K78="ANO",42*'Pomocné neměnit'!Q63,VLOOKUP($R63,$F$17:$I$25,4,0)*Q63)</f>
        <v>0</v>
      </c>
      <c r="W63" s="8" t="str">
        <f t="shared" si="1"/>
        <v/>
      </c>
      <c r="X63" s="8" t="str">
        <f t="shared" si="2"/>
        <v/>
      </c>
      <c r="Y63" s="8" t="str">
        <f t="shared" si="3"/>
        <v/>
      </c>
      <c r="Z63" s="8" t="str">
        <f t="shared" si="4"/>
        <v/>
      </c>
    </row>
    <row r="64" spans="14:26" x14ac:dyDescent="0.3">
      <c r="N64" s="7">
        <f>'Zadání dílců'!F79</f>
        <v>0</v>
      </c>
      <c r="O64" s="7">
        <f>'Zadání dílců'!G79</f>
        <v>0</v>
      </c>
      <c r="P64" s="7">
        <f>'Zadání dílců'!H79</f>
        <v>0</v>
      </c>
      <c r="Q64" s="7">
        <f>'Zadání dílců'!I79</f>
        <v>0</v>
      </c>
      <c r="R64">
        <f>'Zadání dílců'!J79</f>
        <v>0</v>
      </c>
      <c r="S64" s="7">
        <f>IF('Zadání dílců'!$K79="ANO",42*'Pomocné neměnit'!N64,VLOOKUP($R64,$F$17:$I$25,4,0)*N64)</f>
        <v>0</v>
      </c>
      <c r="T64" s="7">
        <f>IF('Zadání dílců'!$K79="ANO",42*'Pomocné neměnit'!O64,VLOOKUP($R64,$F$17:$I$25,4,0)*O64)</f>
        <v>0</v>
      </c>
      <c r="U64" s="7">
        <f>IF('Zadání dílců'!$K79="ANO",42*'Pomocné neměnit'!P64,VLOOKUP($R64,$F$17:$I$25,4,0)*P64)</f>
        <v>0</v>
      </c>
      <c r="V64" s="7">
        <f>IF('Zadání dílců'!$K79="ANO",42*'Pomocné neměnit'!Q64,VLOOKUP($R64,$F$17:$I$25,4,0)*Q64)</f>
        <v>0</v>
      </c>
      <c r="W64" s="8" t="str">
        <f t="shared" si="1"/>
        <v/>
      </c>
      <c r="X64" s="8" t="str">
        <f t="shared" si="2"/>
        <v/>
      </c>
      <c r="Y64" s="8" t="str">
        <f t="shared" si="3"/>
        <v/>
      </c>
      <c r="Z64" s="8" t="str">
        <f t="shared" si="4"/>
        <v/>
      </c>
    </row>
    <row r="65" spans="14:26" x14ac:dyDescent="0.3">
      <c r="N65" s="7">
        <f>'Zadání dílců'!F80</f>
        <v>0</v>
      </c>
      <c r="O65" s="7">
        <f>'Zadání dílců'!G80</f>
        <v>0</v>
      </c>
      <c r="P65" s="7">
        <f>'Zadání dílců'!H80</f>
        <v>0</v>
      </c>
      <c r="Q65" s="7">
        <f>'Zadání dílců'!I80</f>
        <v>0</v>
      </c>
      <c r="R65">
        <f>'Zadání dílců'!J80</f>
        <v>0</v>
      </c>
      <c r="S65" s="7">
        <f>IF('Zadání dílců'!$K80="ANO",42*'Pomocné neměnit'!N65,VLOOKUP($R65,$F$17:$I$25,4,0)*N65)</f>
        <v>0</v>
      </c>
      <c r="T65" s="7">
        <f>IF('Zadání dílců'!$K80="ANO",42*'Pomocné neměnit'!O65,VLOOKUP($R65,$F$17:$I$25,4,0)*O65)</f>
        <v>0</v>
      </c>
      <c r="U65" s="7">
        <f>IF('Zadání dílců'!$K80="ANO",42*'Pomocné neměnit'!P65,VLOOKUP($R65,$F$17:$I$25,4,0)*P65)</f>
        <v>0</v>
      </c>
      <c r="V65" s="7">
        <f>IF('Zadání dílců'!$K80="ANO",42*'Pomocné neměnit'!Q65,VLOOKUP($R65,$F$17:$I$25,4,0)*Q65)</f>
        <v>0</v>
      </c>
      <c r="W65" s="8" t="str">
        <f t="shared" si="1"/>
        <v/>
      </c>
      <c r="X65" s="8" t="str">
        <f t="shared" si="2"/>
        <v/>
      </c>
      <c r="Y65" s="8" t="str">
        <f t="shared" si="3"/>
        <v/>
      </c>
      <c r="Z65" s="8" t="str">
        <f t="shared" si="4"/>
        <v/>
      </c>
    </row>
    <row r="66" spans="14:26" x14ac:dyDescent="0.3">
      <c r="N66" s="7">
        <f>'Zadání dílců'!F81</f>
        <v>0</v>
      </c>
      <c r="O66" s="7">
        <f>'Zadání dílců'!G81</f>
        <v>0</v>
      </c>
      <c r="P66" s="7">
        <f>'Zadání dílců'!H81</f>
        <v>0</v>
      </c>
      <c r="Q66" s="7">
        <f>'Zadání dílců'!I81</f>
        <v>0</v>
      </c>
      <c r="R66">
        <f>'Zadání dílců'!J81</f>
        <v>0</v>
      </c>
      <c r="S66" s="7">
        <f>IF('Zadání dílců'!$K81="ANO",42*'Pomocné neměnit'!N66,VLOOKUP($R66,$F$17:$I$25,4,0)*N66)</f>
        <v>0</v>
      </c>
      <c r="T66" s="7">
        <f>IF('Zadání dílců'!$K81="ANO",42*'Pomocné neměnit'!O66,VLOOKUP($R66,$F$17:$I$25,4,0)*O66)</f>
        <v>0</v>
      </c>
      <c r="U66" s="7">
        <f>IF('Zadání dílců'!$K81="ANO",42*'Pomocné neměnit'!P66,VLOOKUP($R66,$F$17:$I$25,4,0)*P66)</f>
        <v>0</v>
      </c>
      <c r="V66" s="7">
        <f>IF('Zadání dílců'!$K81="ANO",42*'Pomocné neměnit'!Q66,VLOOKUP($R66,$F$17:$I$25,4,0)*Q66)</f>
        <v>0</v>
      </c>
      <c r="W66" s="8" t="str">
        <f t="shared" ref="W66:W100" si="7">IF(N66=0,"",VLOOKUP(S66,$K$1:$L$12,2,0))</f>
        <v/>
      </c>
      <c r="X66" s="8" t="str">
        <f t="shared" ref="X66:X100" si="8">IF(O66=0,"",VLOOKUP(T66,$K$1:$L$12,2,0))</f>
        <v/>
      </c>
      <c r="Y66" s="8" t="str">
        <f t="shared" ref="Y66:Y100" si="9">IF(P66=0,"",VLOOKUP(U66,$K$1:$L$12,2,0))</f>
        <v/>
      </c>
      <c r="Z66" s="8" t="str">
        <f t="shared" ref="Z66:Z100" si="10">IF(Q66=0,"",VLOOKUP(V66,$K$1:$L$12,2,0))</f>
        <v/>
      </c>
    </row>
    <row r="67" spans="14:26" x14ac:dyDescent="0.3">
      <c r="N67" s="7">
        <f>'Zadání dílců'!F82</f>
        <v>0</v>
      </c>
      <c r="O67" s="7">
        <f>'Zadání dílců'!G82</f>
        <v>0</v>
      </c>
      <c r="P67" s="7">
        <f>'Zadání dílců'!H82</f>
        <v>0</v>
      </c>
      <c r="Q67" s="7">
        <f>'Zadání dílců'!I82</f>
        <v>0</v>
      </c>
      <c r="R67">
        <f>'Zadání dílců'!J82</f>
        <v>0</v>
      </c>
      <c r="S67" s="7">
        <f>IF('Zadání dílců'!$K82="ANO",42*'Pomocné neměnit'!N67,VLOOKUP($R67,$F$17:$I$25,4,0)*N67)</f>
        <v>0</v>
      </c>
      <c r="T67" s="7">
        <f>IF('Zadání dílců'!$K82="ANO",42*'Pomocné neměnit'!O67,VLOOKUP($R67,$F$17:$I$25,4,0)*O67)</f>
        <v>0</v>
      </c>
      <c r="U67" s="7">
        <f>IF('Zadání dílců'!$K82="ANO",42*'Pomocné neměnit'!P67,VLOOKUP($R67,$F$17:$I$25,4,0)*P67)</f>
        <v>0</v>
      </c>
      <c r="V67" s="7">
        <f>IF('Zadání dílců'!$K82="ANO",42*'Pomocné neměnit'!Q67,VLOOKUP($R67,$F$17:$I$25,4,0)*Q67)</f>
        <v>0</v>
      </c>
      <c r="W67" s="8" t="str">
        <f t="shared" si="7"/>
        <v/>
      </c>
      <c r="X67" s="8" t="str">
        <f t="shared" si="8"/>
        <v/>
      </c>
      <c r="Y67" s="8" t="str">
        <f t="shared" si="9"/>
        <v/>
      </c>
      <c r="Z67" s="8" t="str">
        <f t="shared" si="10"/>
        <v/>
      </c>
    </row>
    <row r="68" spans="14:26" x14ac:dyDescent="0.3">
      <c r="N68" s="7">
        <f>'Zadání dílců'!F83</f>
        <v>0</v>
      </c>
      <c r="O68" s="7">
        <f>'Zadání dílců'!G83</f>
        <v>0</v>
      </c>
      <c r="P68" s="7">
        <f>'Zadání dílců'!H83</f>
        <v>0</v>
      </c>
      <c r="Q68" s="7">
        <f>'Zadání dílců'!I83</f>
        <v>0</v>
      </c>
      <c r="R68">
        <f>'Zadání dílců'!J83</f>
        <v>0</v>
      </c>
      <c r="S68" s="7">
        <f>IF('Zadání dílců'!$K83="ANO",42*'Pomocné neměnit'!N68,VLOOKUP($R68,$F$17:$I$25,4,0)*N68)</f>
        <v>0</v>
      </c>
      <c r="T68" s="7">
        <f>IF('Zadání dílců'!$K83="ANO",42*'Pomocné neměnit'!O68,VLOOKUP($R68,$F$17:$I$25,4,0)*O68)</f>
        <v>0</v>
      </c>
      <c r="U68" s="7">
        <f>IF('Zadání dílců'!$K83="ANO",42*'Pomocné neměnit'!P68,VLOOKUP($R68,$F$17:$I$25,4,0)*P68)</f>
        <v>0</v>
      </c>
      <c r="V68" s="7">
        <f>IF('Zadání dílců'!$K83="ANO",42*'Pomocné neměnit'!Q68,VLOOKUP($R68,$F$17:$I$25,4,0)*Q68)</f>
        <v>0</v>
      </c>
      <c r="W68" s="8" t="str">
        <f t="shared" si="7"/>
        <v/>
      </c>
      <c r="X68" s="8" t="str">
        <f t="shared" si="8"/>
        <v/>
      </c>
      <c r="Y68" s="8" t="str">
        <f t="shared" si="9"/>
        <v/>
      </c>
      <c r="Z68" s="8" t="str">
        <f t="shared" si="10"/>
        <v/>
      </c>
    </row>
    <row r="69" spans="14:26" x14ac:dyDescent="0.3">
      <c r="N69" s="7">
        <f>'Zadání dílců'!F84</f>
        <v>0</v>
      </c>
      <c r="O69" s="7">
        <f>'Zadání dílců'!G84</f>
        <v>0</v>
      </c>
      <c r="P69" s="7">
        <f>'Zadání dílců'!H84</f>
        <v>0</v>
      </c>
      <c r="Q69" s="7">
        <f>'Zadání dílců'!I84</f>
        <v>0</v>
      </c>
      <c r="R69">
        <f>'Zadání dílců'!J84</f>
        <v>0</v>
      </c>
      <c r="S69" s="7">
        <f>IF('Zadání dílců'!$K84="ANO",42*'Pomocné neměnit'!N69,VLOOKUP($R69,$F$17:$I$25,4,0)*N69)</f>
        <v>0</v>
      </c>
      <c r="T69" s="7">
        <f>IF('Zadání dílců'!$K84="ANO",42*'Pomocné neměnit'!O69,VLOOKUP($R69,$F$17:$I$25,4,0)*O69)</f>
        <v>0</v>
      </c>
      <c r="U69" s="7">
        <f>IF('Zadání dílců'!$K84="ANO",42*'Pomocné neměnit'!P69,VLOOKUP($R69,$F$17:$I$25,4,0)*P69)</f>
        <v>0</v>
      </c>
      <c r="V69" s="7">
        <f>IF('Zadání dílců'!$K84="ANO",42*'Pomocné neměnit'!Q69,VLOOKUP($R69,$F$17:$I$25,4,0)*Q69)</f>
        <v>0</v>
      </c>
      <c r="W69" s="8" t="str">
        <f t="shared" si="7"/>
        <v/>
      </c>
      <c r="X69" s="8" t="str">
        <f t="shared" si="8"/>
        <v/>
      </c>
      <c r="Y69" s="8" t="str">
        <f t="shared" si="9"/>
        <v/>
      </c>
      <c r="Z69" s="8" t="str">
        <f t="shared" si="10"/>
        <v/>
      </c>
    </row>
    <row r="70" spans="14:26" x14ac:dyDescent="0.3">
      <c r="N70" s="7">
        <f>'Zadání dílců'!F85</f>
        <v>0</v>
      </c>
      <c r="O70" s="7">
        <f>'Zadání dílců'!G85</f>
        <v>0</v>
      </c>
      <c r="P70" s="7">
        <f>'Zadání dílců'!H85</f>
        <v>0</v>
      </c>
      <c r="Q70" s="7">
        <f>'Zadání dílců'!I85</f>
        <v>0</v>
      </c>
      <c r="R70">
        <f>'Zadání dílců'!J85</f>
        <v>0</v>
      </c>
      <c r="S70" s="7">
        <f>IF('Zadání dílců'!$K85="ANO",42*'Pomocné neměnit'!N70,VLOOKUP($R70,$F$17:$I$25,4,0)*N70)</f>
        <v>0</v>
      </c>
      <c r="T70" s="7">
        <f>IF('Zadání dílců'!$K85="ANO",42*'Pomocné neměnit'!O70,VLOOKUP($R70,$F$17:$I$25,4,0)*O70)</f>
        <v>0</v>
      </c>
      <c r="U70" s="7">
        <f>IF('Zadání dílců'!$K85="ANO",42*'Pomocné neměnit'!P70,VLOOKUP($R70,$F$17:$I$25,4,0)*P70)</f>
        <v>0</v>
      </c>
      <c r="V70" s="7">
        <f>IF('Zadání dílců'!$K85="ANO",42*'Pomocné neměnit'!Q70,VLOOKUP($R70,$F$17:$I$25,4,0)*Q70)</f>
        <v>0</v>
      </c>
      <c r="W70" s="8" t="str">
        <f t="shared" si="7"/>
        <v/>
      </c>
      <c r="X70" s="8" t="str">
        <f t="shared" si="8"/>
        <v/>
      </c>
      <c r="Y70" s="8" t="str">
        <f t="shared" si="9"/>
        <v/>
      </c>
      <c r="Z70" s="8" t="str">
        <f t="shared" si="10"/>
        <v/>
      </c>
    </row>
    <row r="71" spans="14:26" x14ac:dyDescent="0.3">
      <c r="N71" s="7">
        <f>'Zadání dílců'!F86</f>
        <v>0</v>
      </c>
      <c r="O71" s="7">
        <f>'Zadání dílců'!G86</f>
        <v>0</v>
      </c>
      <c r="P71" s="7">
        <f>'Zadání dílců'!H86</f>
        <v>0</v>
      </c>
      <c r="Q71" s="7">
        <f>'Zadání dílců'!I86</f>
        <v>0</v>
      </c>
      <c r="R71">
        <f>'Zadání dílců'!J86</f>
        <v>0</v>
      </c>
      <c r="S71" s="7">
        <f>IF('Zadání dílců'!$K86="ANO",42*'Pomocné neměnit'!N71,VLOOKUP($R71,$F$17:$I$25,4,0)*N71)</f>
        <v>0</v>
      </c>
      <c r="T71" s="7">
        <f>IF('Zadání dílců'!$K86="ANO",42*'Pomocné neměnit'!O71,VLOOKUP($R71,$F$17:$I$25,4,0)*O71)</f>
        <v>0</v>
      </c>
      <c r="U71" s="7">
        <f>IF('Zadání dílců'!$K86="ANO",42*'Pomocné neměnit'!P71,VLOOKUP($R71,$F$17:$I$25,4,0)*P71)</f>
        <v>0</v>
      </c>
      <c r="V71" s="7">
        <f>IF('Zadání dílců'!$K86="ANO",42*'Pomocné neměnit'!Q71,VLOOKUP($R71,$F$17:$I$25,4,0)*Q71)</f>
        <v>0</v>
      </c>
      <c r="W71" s="8" t="str">
        <f t="shared" si="7"/>
        <v/>
      </c>
      <c r="X71" s="8" t="str">
        <f t="shared" si="8"/>
        <v/>
      </c>
      <c r="Y71" s="8" t="str">
        <f t="shared" si="9"/>
        <v/>
      </c>
      <c r="Z71" s="8" t="str">
        <f t="shared" si="10"/>
        <v/>
      </c>
    </row>
    <row r="72" spans="14:26" x14ac:dyDescent="0.3">
      <c r="N72" s="7">
        <f>'Zadání dílců'!F87</f>
        <v>0</v>
      </c>
      <c r="O72" s="7">
        <f>'Zadání dílců'!G87</f>
        <v>0</v>
      </c>
      <c r="P72" s="7">
        <f>'Zadání dílců'!H87</f>
        <v>0</v>
      </c>
      <c r="Q72" s="7">
        <f>'Zadání dílců'!I87</f>
        <v>0</v>
      </c>
      <c r="R72">
        <f>'Zadání dílců'!J87</f>
        <v>0</v>
      </c>
      <c r="S72" s="7">
        <f>IF('Zadání dílců'!$K87="ANO",42*'Pomocné neměnit'!N72,VLOOKUP($R72,$F$17:$I$25,4,0)*N72)</f>
        <v>0</v>
      </c>
      <c r="T72" s="7">
        <f>IF('Zadání dílců'!$K87="ANO",42*'Pomocné neměnit'!O72,VLOOKUP($R72,$F$17:$I$25,4,0)*O72)</f>
        <v>0</v>
      </c>
      <c r="U72" s="7">
        <f>IF('Zadání dílců'!$K87="ANO",42*'Pomocné neměnit'!P72,VLOOKUP($R72,$F$17:$I$25,4,0)*P72)</f>
        <v>0</v>
      </c>
      <c r="V72" s="7">
        <f>IF('Zadání dílců'!$K87="ANO",42*'Pomocné neměnit'!Q72,VLOOKUP($R72,$F$17:$I$25,4,0)*Q72)</f>
        <v>0</v>
      </c>
      <c r="W72" s="8" t="str">
        <f t="shared" si="7"/>
        <v/>
      </c>
      <c r="X72" s="8" t="str">
        <f t="shared" si="8"/>
        <v/>
      </c>
      <c r="Y72" s="8" t="str">
        <f t="shared" si="9"/>
        <v/>
      </c>
      <c r="Z72" s="8" t="str">
        <f t="shared" si="10"/>
        <v/>
      </c>
    </row>
    <row r="73" spans="14:26" x14ac:dyDescent="0.3">
      <c r="N73" s="7">
        <f>'Zadání dílců'!F88</f>
        <v>0</v>
      </c>
      <c r="O73" s="7">
        <f>'Zadání dílců'!G88</f>
        <v>0</v>
      </c>
      <c r="P73" s="7">
        <f>'Zadání dílců'!H88</f>
        <v>0</v>
      </c>
      <c r="Q73" s="7">
        <f>'Zadání dílců'!I88</f>
        <v>0</v>
      </c>
      <c r="R73">
        <f>'Zadání dílců'!J88</f>
        <v>0</v>
      </c>
      <c r="S73" s="7">
        <f>IF('Zadání dílců'!$K88="ANO",42*'Pomocné neměnit'!N73,VLOOKUP($R73,$F$17:$I$25,4,0)*N73)</f>
        <v>0</v>
      </c>
      <c r="T73" s="7">
        <f>IF('Zadání dílců'!$K88="ANO",42*'Pomocné neměnit'!O73,VLOOKUP($R73,$F$17:$I$25,4,0)*O73)</f>
        <v>0</v>
      </c>
      <c r="U73" s="7">
        <f>IF('Zadání dílců'!$K88="ANO",42*'Pomocné neměnit'!P73,VLOOKUP($R73,$F$17:$I$25,4,0)*P73)</f>
        <v>0</v>
      </c>
      <c r="V73" s="7">
        <f>IF('Zadání dílců'!$K88="ANO",42*'Pomocné neměnit'!Q73,VLOOKUP($R73,$F$17:$I$25,4,0)*Q73)</f>
        <v>0</v>
      </c>
      <c r="W73" s="8" t="str">
        <f t="shared" si="7"/>
        <v/>
      </c>
      <c r="X73" s="8" t="str">
        <f t="shared" si="8"/>
        <v/>
      </c>
      <c r="Y73" s="8" t="str">
        <f t="shared" si="9"/>
        <v/>
      </c>
      <c r="Z73" s="8" t="str">
        <f t="shared" si="10"/>
        <v/>
      </c>
    </row>
    <row r="74" spans="14:26" x14ac:dyDescent="0.3">
      <c r="N74" s="7">
        <f>'Zadání dílců'!F89</f>
        <v>0</v>
      </c>
      <c r="O74" s="7">
        <f>'Zadání dílců'!G89</f>
        <v>0</v>
      </c>
      <c r="P74" s="7">
        <f>'Zadání dílců'!H89</f>
        <v>0</v>
      </c>
      <c r="Q74" s="7">
        <f>'Zadání dílců'!I89</f>
        <v>0</v>
      </c>
      <c r="R74">
        <f>'Zadání dílců'!J89</f>
        <v>0</v>
      </c>
      <c r="S74" s="7">
        <f>IF('Zadání dílců'!$K89="ANO",42*'Pomocné neměnit'!N74,VLOOKUP($R74,$F$17:$I$25,4,0)*N74)</f>
        <v>0</v>
      </c>
      <c r="T74" s="7">
        <f>IF('Zadání dílců'!$K89="ANO",42*'Pomocné neměnit'!O74,VLOOKUP($R74,$F$17:$I$25,4,0)*O74)</f>
        <v>0</v>
      </c>
      <c r="U74" s="7">
        <f>IF('Zadání dílců'!$K89="ANO",42*'Pomocné neměnit'!P74,VLOOKUP($R74,$F$17:$I$25,4,0)*P74)</f>
        <v>0</v>
      </c>
      <c r="V74" s="7">
        <f>IF('Zadání dílců'!$K89="ANO",42*'Pomocné neměnit'!Q74,VLOOKUP($R74,$F$17:$I$25,4,0)*Q74)</f>
        <v>0</v>
      </c>
      <c r="W74" s="8" t="str">
        <f t="shared" si="7"/>
        <v/>
      </c>
      <c r="X74" s="8" t="str">
        <f t="shared" si="8"/>
        <v/>
      </c>
      <c r="Y74" s="8" t="str">
        <f t="shared" si="9"/>
        <v/>
      </c>
      <c r="Z74" s="8" t="str">
        <f t="shared" si="10"/>
        <v/>
      </c>
    </row>
    <row r="75" spans="14:26" x14ac:dyDescent="0.3">
      <c r="N75" s="7">
        <f>'Zadání dílců'!F90</f>
        <v>0</v>
      </c>
      <c r="O75" s="7">
        <f>'Zadání dílců'!G90</f>
        <v>0</v>
      </c>
      <c r="P75" s="7">
        <f>'Zadání dílců'!H90</f>
        <v>0</v>
      </c>
      <c r="Q75" s="7">
        <f>'Zadání dílců'!I90</f>
        <v>0</v>
      </c>
      <c r="R75">
        <f>'Zadání dílců'!J90</f>
        <v>0</v>
      </c>
      <c r="S75" s="7">
        <f>IF('Zadání dílců'!$K90="ANO",42*'Pomocné neměnit'!N75,VLOOKUP($R75,$F$17:$I$25,4,0)*N75)</f>
        <v>0</v>
      </c>
      <c r="T75" s="7">
        <f>IF('Zadání dílců'!$K90="ANO",42*'Pomocné neměnit'!O75,VLOOKUP($R75,$F$17:$I$25,4,0)*O75)</f>
        <v>0</v>
      </c>
      <c r="U75" s="7">
        <f>IF('Zadání dílců'!$K90="ANO",42*'Pomocné neměnit'!P75,VLOOKUP($R75,$F$17:$I$25,4,0)*P75)</f>
        <v>0</v>
      </c>
      <c r="V75" s="7">
        <f>IF('Zadání dílců'!$K90="ANO",42*'Pomocné neměnit'!Q75,VLOOKUP($R75,$F$17:$I$25,4,0)*Q75)</f>
        <v>0</v>
      </c>
      <c r="W75" s="8" t="str">
        <f t="shared" si="7"/>
        <v/>
      </c>
      <c r="X75" s="8" t="str">
        <f t="shared" si="8"/>
        <v/>
      </c>
      <c r="Y75" s="8" t="str">
        <f t="shared" si="9"/>
        <v/>
      </c>
      <c r="Z75" s="8" t="str">
        <f t="shared" si="10"/>
        <v/>
      </c>
    </row>
    <row r="76" spans="14:26" x14ac:dyDescent="0.3">
      <c r="N76" s="7">
        <f>'Zadání dílců'!F91</f>
        <v>0</v>
      </c>
      <c r="O76" s="7">
        <f>'Zadání dílců'!G91</f>
        <v>0</v>
      </c>
      <c r="P76" s="7">
        <f>'Zadání dílců'!H91</f>
        <v>0</v>
      </c>
      <c r="Q76" s="7">
        <f>'Zadání dílců'!I91</f>
        <v>0</v>
      </c>
      <c r="R76">
        <f>'Zadání dílců'!J91</f>
        <v>0</v>
      </c>
      <c r="S76" s="7">
        <f>IF('Zadání dílců'!$K91="ANO",42*'Pomocné neměnit'!N76,VLOOKUP($R76,$F$17:$I$25,4,0)*N76)</f>
        <v>0</v>
      </c>
      <c r="T76" s="7">
        <f>IF('Zadání dílců'!$K91="ANO",42*'Pomocné neměnit'!O76,VLOOKUP($R76,$F$17:$I$25,4,0)*O76)</f>
        <v>0</v>
      </c>
      <c r="U76" s="7">
        <f>IF('Zadání dílců'!$K91="ANO",42*'Pomocné neměnit'!P76,VLOOKUP($R76,$F$17:$I$25,4,0)*P76)</f>
        <v>0</v>
      </c>
      <c r="V76" s="7">
        <f>IF('Zadání dílců'!$K91="ANO",42*'Pomocné neměnit'!Q76,VLOOKUP($R76,$F$17:$I$25,4,0)*Q76)</f>
        <v>0</v>
      </c>
      <c r="W76" s="8" t="str">
        <f t="shared" si="7"/>
        <v/>
      </c>
      <c r="X76" s="8" t="str">
        <f t="shared" si="8"/>
        <v/>
      </c>
      <c r="Y76" s="8" t="str">
        <f t="shared" si="9"/>
        <v/>
      </c>
      <c r="Z76" s="8" t="str">
        <f t="shared" si="10"/>
        <v/>
      </c>
    </row>
    <row r="77" spans="14:26" x14ac:dyDescent="0.3">
      <c r="N77" s="7">
        <f>'Zadání dílců'!F92</f>
        <v>0</v>
      </c>
      <c r="O77" s="7">
        <f>'Zadání dílců'!G92</f>
        <v>0</v>
      </c>
      <c r="P77" s="7">
        <f>'Zadání dílců'!H92</f>
        <v>0</v>
      </c>
      <c r="Q77" s="7">
        <f>'Zadání dílců'!I92</f>
        <v>0</v>
      </c>
      <c r="R77">
        <f>'Zadání dílců'!J92</f>
        <v>0</v>
      </c>
      <c r="S77" s="7">
        <f>IF('Zadání dílců'!$K92="ANO",42*'Pomocné neměnit'!N77,VLOOKUP($R77,$F$17:$I$25,4,0)*N77)</f>
        <v>0</v>
      </c>
      <c r="T77" s="7">
        <f>IF('Zadání dílců'!$K92="ANO",42*'Pomocné neměnit'!O77,VLOOKUP($R77,$F$17:$I$25,4,0)*O77)</f>
        <v>0</v>
      </c>
      <c r="U77" s="7">
        <f>IF('Zadání dílců'!$K92="ANO",42*'Pomocné neměnit'!P77,VLOOKUP($R77,$F$17:$I$25,4,0)*P77)</f>
        <v>0</v>
      </c>
      <c r="V77" s="7">
        <f>IF('Zadání dílců'!$K92="ANO",42*'Pomocné neměnit'!Q77,VLOOKUP($R77,$F$17:$I$25,4,0)*Q77)</f>
        <v>0</v>
      </c>
      <c r="W77" s="8" t="str">
        <f t="shared" si="7"/>
        <v/>
      </c>
      <c r="X77" s="8" t="str">
        <f t="shared" si="8"/>
        <v/>
      </c>
      <c r="Y77" s="8" t="str">
        <f t="shared" si="9"/>
        <v/>
      </c>
      <c r="Z77" s="8" t="str">
        <f t="shared" si="10"/>
        <v/>
      </c>
    </row>
    <row r="78" spans="14:26" x14ac:dyDescent="0.3">
      <c r="N78" s="7">
        <f>'Zadání dílců'!F93</f>
        <v>0</v>
      </c>
      <c r="O78" s="7">
        <f>'Zadání dílců'!G93</f>
        <v>0</v>
      </c>
      <c r="P78" s="7">
        <f>'Zadání dílců'!H93</f>
        <v>0</v>
      </c>
      <c r="Q78" s="7">
        <f>'Zadání dílců'!I93</f>
        <v>0</v>
      </c>
      <c r="R78">
        <f>'Zadání dílců'!J93</f>
        <v>0</v>
      </c>
      <c r="S78" s="7">
        <f>IF('Zadání dílců'!$K93="ANO",42*'Pomocné neměnit'!N78,VLOOKUP($R78,$F$17:$I$25,4,0)*N78)</f>
        <v>0</v>
      </c>
      <c r="T78" s="7">
        <f>IF('Zadání dílců'!$K93="ANO",42*'Pomocné neměnit'!O78,VLOOKUP($R78,$F$17:$I$25,4,0)*O78)</f>
        <v>0</v>
      </c>
      <c r="U78" s="7">
        <f>IF('Zadání dílců'!$K93="ANO",42*'Pomocné neměnit'!P78,VLOOKUP($R78,$F$17:$I$25,4,0)*P78)</f>
        <v>0</v>
      </c>
      <c r="V78" s="7">
        <f>IF('Zadání dílců'!$K93="ANO",42*'Pomocné neměnit'!Q78,VLOOKUP($R78,$F$17:$I$25,4,0)*Q78)</f>
        <v>0</v>
      </c>
      <c r="W78" s="8" t="str">
        <f t="shared" si="7"/>
        <v/>
      </c>
      <c r="X78" s="8" t="str">
        <f t="shared" si="8"/>
        <v/>
      </c>
      <c r="Y78" s="8" t="str">
        <f t="shared" si="9"/>
        <v/>
      </c>
      <c r="Z78" s="8" t="str">
        <f t="shared" si="10"/>
        <v/>
      </c>
    </row>
    <row r="79" spans="14:26" x14ac:dyDescent="0.3">
      <c r="N79" s="7">
        <f>'Zadání dílců'!F94</f>
        <v>0</v>
      </c>
      <c r="O79" s="7">
        <f>'Zadání dílců'!G94</f>
        <v>0</v>
      </c>
      <c r="P79" s="7">
        <f>'Zadání dílců'!H94</f>
        <v>0</v>
      </c>
      <c r="Q79" s="7">
        <f>'Zadání dílců'!I94</f>
        <v>0</v>
      </c>
      <c r="R79">
        <f>'Zadání dílců'!J94</f>
        <v>0</v>
      </c>
      <c r="S79" s="7">
        <f>IF('Zadání dílců'!$K94="ANO",42*'Pomocné neměnit'!N79,VLOOKUP($R79,$F$17:$I$25,4,0)*N79)</f>
        <v>0</v>
      </c>
      <c r="T79" s="7">
        <f>IF('Zadání dílců'!$K94="ANO",42*'Pomocné neměnit'!O79,VLOOKUP($R79,$F$17:$I$25,4,0)*O79)</f>
        <v>0</v>
      </c>
      <c r="U79" s="7">
        <f>IF('Zadání dílců'!$K94="ANO",42*'Pomocné neměnit'!P79,VLOOKUP($R79,$F$17:$I$25,4,0)*P79)</f>
        <v>0</v>
      </c>
      <c r="V79" s="7">
        <f>IF('Zadání dílců'!$K94="ANO",42*'Pomocné neměnit'!Q79,VLOOKUP($R79,$F$17:$I$25,4,0)*Q79)</f>
        <v>0</v>
      </c>
      <c r="W79" s="8" t="str">
        <f t="shared" si="7"/>
        <v/>
      </c>
      <c r="X79" s="8" t="str">
        <f t="shared" si="8"/>
        <v/>
      </c>
      <c r="Y79" s="8" t="str">
        <f t="shared" si="9"/>
        <v/>
      </c>
      <c r="Z79" s="8" t="str">
        <f t="shared" si="10"/>
        <v/>
      </c>
    </row>
    <row r="80" spans="14:26" x14ac:dyDescent="0.3">
      <c r="N80" s="7">
        <f>'Zadání dílců'!F95</f>
        <v>0</v>
      </c>
      <c r="O80" s="7">
        <f>'Zadání dílců'!G95</f>
        <v>0</v>
      </c>
      <c r="P80" s="7">
        <f>'Zadání dílců'!H95</f>
        <v>0</v>
      </c>
      <c r="Q80" s="7">
        <f>'Zadání dílců'!I95</f>
        <v>0</v>
      </c>
      <c r="R80">
        <f>'Zadání dílců'!J95</f>
        <v>0</v>
      </c>
      <c r="S80" s="7">
        <f>IF('Zadání dílců'!$K95="ANO",42*'Pomocné neměnit'!N80,VLOOKUP($R80,$F$17:$I$25,4,0)*N80)</f>
        <v>0</v>
      </c>
      <c r="T80" s="7">
        <f>IF('Zadání dílců'!$K95="ANO",42*'Pomocné neměnit'!O80,VLOOKUP($R80,$F$17:$I$25,4,0)*O80)</f>
        <v>0</v>
      </c>
      <c r="U80" s="7">
        <f>IF('Zadání dílců'!$K95="ANO",42*'Pomocné neměnit'!P80,VLOOKUP($R80,$F$17:$I$25,4,0)*P80)</f>
        <v>0</v>
      </c>
      <c r="V80" s="7">
        <f>IF('Zadání dílců'!$K95="ANO",42*'Pomocné neměnit'!Q80,VLOOKUP($R80,$F$17:$I$25,4,0)*Q80)</f>
        <v>0</v>
      </c>
      <c r="W80" s="8" t="str">
        <f t="shared" si="7"/>
        <v/>
      </c>
      <c r="X80" s="8" t="str">
        <f t="shared" si="8"/>
        <v/>
      </c>
      <c r="Y80" s="8" t="str">
        <f t="shared" si="9"/>
        <v/>
      </c>
      <c r="Z80" s="8" t="str">
        <f t="shared" si="10"/>
        <v/>
      </c>
    </row>
    <row r="81" spans="14:26" x14ac:dyDescent="0.3">
      <c r="N81" s="7">
        <f>'Zadání dílců'!F96</f>
        <v>0</v>
      </c>
      <c r="O81" s="7">
        <f>'Zadání dílců'!G96</f>
        <v>0</v>
      </c>
      <c r="P81" s="7">
        <f>'Zadání dílců'!H96</f>
        <v>0</v>
      </c>
      <c r="Q81" s="7">
        <f>'Zadání dílců'!I96</f>
        <v>0</v>
      </c>
      <c r="R81">
        <f>'Zadání dílců'!J96</f>
        <v>0</v>
      </c>
      <c r="S81" s="7">
        <f>IF('Zadání dílců'!$K96="ANO",42*'Pomocné neměnit'!N81,VLOOKUP($R81,$F$17:$I$25,4,0)*N81)</f>
        <v>0</v>
      </c>
      <c r="T81" s="7">
        <f>IF('Zadání dílců'!$K96="ANO",42*'Pomocné neměnit'!O81,VLOOKUP($R81,$F$17:$I$25,4,0)*O81)</f>
        <v>0</v>
      </c>
      <c r="U81" s="7">
        <f>IF('Zadání dílců'!$K96="ANO",42*'Pomocné neměnit'!P81,VLOOKUP($R81,$F$17:$I$25,4,0)*P81)</f>
        <v>0</v>
      </c>
      <c r="V81" s="7">
        <f>IF('Zadání dílců'!$K96="ANO",42*'Pomocné neměnit'!Q81,VLOOKUP($R81,$F$17:$I$25,4,0)*Q81)</f>
        <v>0</v>
      </c>
      <c r="W81" s="8" t="str">
        <f t="shared" si="7"/>
        <v/>
      </c>
      <c r="X81" s="8" t="str">
        <f t="shared" si="8"/>
        <v/>
      </c>
      <c r="Y81" s="8" t="str">
        <f t="shared" si="9"/>
        <v/>
      </c>
      <c r="Z81" s="8" t="str">
        <f t="shared" si="10"/>
        <v/>
      </c>
    </row>
    <row r="82" spans="14:26" x14ac:dyDescent="0.3">
      <c r="N82" s="7">
        <f>'Zadání dílců'!F97</f>
        <v>0</v>
      </c>
      <c r="O82" s="7">
        <f>'Zadání dílců'!G97</f>
        <v>0</v>
      </c>
      <c r="P82" s="7">
        <f>'Zadání dílců'!H97</f>
        <v>0</v>
      </c>
      <c r="Q82" s="7">
        <f>'Zadání dílců'!I97</f>
        <v>0</v>
      </c>
      <c r="R82">
        <f>'Zadání dílců'!J97</f>
        <v>0</v>
      </c>
      <c r="S82" s="7">
        <f>IF('Zadání dílců'!$K97="ANO",42*'Pomocné neměnit'!N82,VLOOKUP($R82,$F$17:$I$25,4,0)*N82)</f>
        <v>0</v>
      </c>
      <c r="T82" s="7">
        <f>IF('Zadání dílců'!$K97="ANO",42*'Pomocné neměnit'!O82,VLOOKUP($R82,$F$17:$I$25,4,0)*O82)</f>
        <v>0</v>
      </c>
      <c r="U82" s="7">
        <f>IF('Zadání dílců'!$K97="ANO",42*'Pomocné neměnit'!P82,VLOOKUP($R82,$F$17:$I$25,4,0)*P82)</f>
        <v>0</v>
      </c>
      <c r="V82" s="7">
        <f>IF('Zadání dílců'!$K97="ANO",42*'Pomocné neměnit'!Q82,VLOOKUP($R82,$F$17:$I$25,4,0)*Q82)</f>
        <v>0</v>
      </c>
      <c r="W82" s="8" t="str">
        <f t="shared" si="7"/>
        <v/>
      </c>
      <c r="X82" s="8" t="str">
        <f t="shared" si="8"/>
        <v/>
      </c>
      <c r="Y82" s="8" t="str">
        <f t="shared" si="9"/>
        <v/>
      </c>
      <c r="Z82" s="8" t="str">
        <f t="shared" si="10"/>
        <v/>
      </c>
    </row>
    <row r="83" spans="14:26" x14ac:dyDescent="0.3">
      <c r="N83" s="7">
        <f>'Zadání dílců'!F98</f>
        <v>0</v>
      </c>
      <c r="O83" s="7">
        <f>'Zadání dílců'!G98</f>
        <v>0</v>
      </c>
      <c r="P83" s="7">
        <f>'Zadání dílců'!H98</f>
        <v>0</v>
      </c>
      <c r="Q83" s="7">
        <f>'Zadání dílců'!I98</f>
        <v>0</v>
      </c>
      <c r="R83">
        <f>'Zadání dílců'!J98</f>
        <v>0</v>
      </c>
      <c r="S83" s="7">
        <f>IF('Zadání dílců'!$K98="ANO",42*'Pomocné neměnit'!N83,VLOOKUP($R83,$F$17:$I$25,4,0)*N83)</f>
        <v>0</v>
      </c>
      <c r="T83" s="7">
        <f>IF('Zadání dílců'!$K98="ANO",42*'Pomocné neměnit'!O83,VLOOKUP($R83,$F$17:$I$25,4,0)*O83)</f>
        <v>0</v>
      </c>
      <c r="U83" s="7">
        <f>IF('Zadání dílců'!$K98="ANO",42*'Pomocné neměnit'!P83,VLOOKUP($R83,$F$17:$I$25,4,0)*P83)</f>
        <v>0</v>
      </c>
      <c r="V83" s="7">
        <f>IF('Zadání dílců'!$K98="ANO",42*'Pomocné neměnit'!Q83,VLOOKUP($R83,$F$17:$I$25,4,0)*Q83)</f>
        <v>0</v>
      </c>
      <c r="W83" s="8" t="str">
        <f t="shared" si="7"/>
        <v/>
      </c>
      <c r="X83" s="8" t="str">
        <f t="shared" si="8"/>
        <v/>
      </c>
      <c r="Y83" s="8" t="str">
        <f t="shared" si="9"/>
        <v/>
      </c>
      <c r="Z83" s="8" t="str">
        <f t="shared" si="10"/>
        <v/>
      </c>
    </row>
    <row r="84" spans="14:26" x14ac:dyDescent="0.3">
      <c r="N84" s="7">
        <f>'Zadání dílců'!F99</f>
        <v>0</v>
      </c>
      <c r="O84" s="7">
        <f>'Zadání dílců'!G99</f>
        <v>0</v>
      </c>
      <c r="P84" s="7">
        <f>'Zadání dílců'!H99</f>
        <v>0</v>
      </c>
      <c r="Q84" s="7">
        <f>'Zadání dílců'!I99</f>
        <v>0</v>
      </c>
      <c r="R84">
        <f>'Zadání dílců'!J99</f>
        <v>0</v>
      </c>
      <c r="S84" s="7">
        <f>IF('Zadání dílců'!$K99="ANO",42*'Pomocné neměnit'!N84,VLOOKUP($R84,$F$17:$I$25,4,0)*N84)</f>
        <v>0</v>
      </c>
      <c r="T84" s="7">
        <f>IF('Zadání dílců'!$K99="ANO",42*'Pomocné neměnit'!O84,VLOOKUP($R84,$F$17:$I$25,4,0)*O84)</f>
        <v>0</v>
      </c>
      <c r="U84" s="7">
        <f>IF('Zadání dílců'!$K99="ANO",42*'Pomocné neměnit'!P84,VLOOKUP($R84,$F$17:$I$25,4,0)*P84)</f>
        <v>0</v>
      </c>
      <c r="V84" s="7">
        <f>IF('Zadání dílců'!$K99="ANO",42*'Pomocné neměnit'!Q84,VLOOKUP($R84,$F$17:$I$25,4,0)*Q84)</f>
        <v>0</v>
      </c>
      <c r="W84" s="8" t="str">
        <f t="shared" si="7"/>
        <v/>
      </c>
      <c r="X84" s="8" t="str">
        <f t="shared" si="8"/>
        <v/>
      </c>
      <c r="Y84" s="8" t="str">
        <f t="shared" si="9"/>
        <v/>
      </c>
      <c r="Z84" s="8" t="str">
        <f t="shared" si="10"/>
        <v/>
      </c>
    </row>
    <row r="85" spans="14:26" x14ac:dyDescent="0.3">
      <c r="N85" s="7">
        <f>'Zadání dílců'!F100</f>
        <v>0</v>
      </c>
      <c r="O85" s="7">
        <f>'Zadání dílců'!G100</f>
        <v>0</v>
      </c>
      <c r="P85" s="7">
        <f>'Zadání dílců'!H100</f>
        <v>0</v>
      </c>
      <c r="Q85" s="7">
        <f>'Zadání dílců'!I100</f>
        <v>0</v>
      </c>
      <c r="R85">
        <f>'Zadání dílců'!J100</f>
        <v>0</v>
      </c>
      <c r="S85" s="7">
        <f>IF('Zadání dílců'!$K100="ANO",42*'Pomocné neměnit'!N85,VLOOKUP($R85,$F$17:$I$25,4,0)*N85)</f>
        <v>0</v>
      </c>
      <c r="T85" s="7">
        <f>IF('Zadání dílců'!$K100="ANO",42*'Pomocné neměnit'!O85,VLOOKUP($R85,$F$17:$I$25,4,0)*O85)</f>
        <v>0</v>
      </c>
      <c r="U85" s="7">
        <f>IF('Zadání dílců'!$K100="ANO",42*'Pomocné neměnit'!P85,VLOOKUP($R85,$F$17:$I$25,4,0)*P85)</f>
        <v>0</v>
      </c>
      <c r="V85" s="7">
        <f>IF('Zadání dílců'!$K100="ANO",42*'Pomocné neměnit'!Q85,VLOOKUP($R85,$F$17:$I$25,4,0)*Q85)</f>
        <v>0</v>
      </c>
      <c r="W85" s="8" t="str">
        <f t="shared" si="7"/>
        <v/>
      </c>
      <c r="X85" s="8" t="str">
        <f t="shared" si="8"/>
        <v/>
      </c>
      <c r="Y85" s="8" t="str">
        <f t="shared" si="9"/>
        <v/>
      </c>
      <c r="Z85" s="8" t="str">
        <f t="shared" si="10"/>
        <v/>
      </c>
    </row>
    <row r="86" spans="14:26" x14ac:dyDescent="0.3">
      <c r="N86" s="7">
        <f>'Zadání dílců'!F101</f>
        <v>0</v>
      </c>
      <c r="O86" s="7">
        <f>'Zadání dílců'!G101</f>
        <v>0</v>
      </c>
      <c r="P86" s="7">
        <f>'Zadání dílců'!H101</f>
        <v>0</v>
      </c>
      <c r="Q86" s="7">
        <f>'Zadání dílců'!I101</f>
        <v>0</v>
      </c>
      <c r="R86">
        <f>'Zadání dílců'!J101</f>
        <v>0</v>
      </c>
      <c r="S86" s="7">
        <f>IF('Zadání dílců'!$K101="ANO",42*'Pomocné neměnit'!N86,VLOOKUP($R86,$F$17:$I$25,4,0)*N86)</f>
        <v>0</v>
      </c>
      <c r="T86" s="7">
        <f>IF('Zadání dílců'!$K101="ANO",42*'Pomocné neměnit'!O86,VLOOKUP($R86,$F$17:$I$25,4,0)*O86)</f>
        <v>0</v>
      </c>
      <c r="U86" s="7">
        <f>IF('Zadání dílců'!$K101="ANO",42*'Pomocné neměnit'!P86,VLOOKUP($R86,$F$17:$I$25,4,0)*P86)</f>
        <v>0</v>
      </c>
      <c r="V86" s="7">
        <f>IF('Zadání dílců'!$K101="ANO",42*'Pomocné neměnit'!Q86,VLOOKUP($R86,$F$17:$I$25,4,0)*Q86)</f>
        <v>0</v>
      </c>
      <c r="W86" s="8" t="str">
        <f t="shared" si="7"/>
        <v/>
      </c>
      <c r="X86" s="8" t="str">
        <f t="shared" si="8"/>
        <v/>
      </c>
      <c r="Y86" s="8" t="str">
        <f t="shared" si="9"/>
        <v/>
      </c>
      <c r="Z86" s="8" t="str">
        <f t="shared" si="10"/>
        <v/>
      </c>
    </row>
    <row r="87" spans="14:26" x14ac:dyDescent="0.3">
      <c r="N87" s="7">
        <f>'Zadání dílců'!F102</f>
        <v>0</v>
      </c>
      <c r="O87" s="7">
        <f>'Zadání dílců'!G102</f>
        <v>0</v>
      </c>
      <c r="P87" s="7">
        <f>'Zadání dílců'!H102</f>
        <v>0</v>
      </c>
      <c r="Q87" s="7">
        <f>'Zadání dílců'!I102</f>
        <v>0</v>
      </c>
      <c r="R87">
        <f>'Zadání dílců'!J102</f>
        <v>0</v>
      </c>
      <c r="S87" s="7">
        <f>IF('Zadání dílců'!$K102="ANO",42*'Pomocné neměnit'!N87,VLOOKUP($R87,$F$17:$I$25,4,0)*N87)</f>
        <v>0</v>
      </c>
      <c r="T87" s="7">
        <f>IF('Zadání dílců'!$K102="ANO",42*'Pomocné neměnit'!O87,VLOOKUP($R87,$F$17:$I$25,4,0)*O87)</f>
        <v>0</v>
      </c>
      <c r="U87" s="7">
        <f>IF('Zadání dílců'!$K102="ANO",42*'Pomocné neměnit'!P87,VLOOKUP($R87,$F$17:$I$25,4,0)*P87)</f>
        <v>0</v>
      </c>
      <c r="V87" s="7">
        <f>IF('Zadání dílců'!$K102="ANO",42*'Pomocné neměnit'!Q87,VLOOKUP($R87,$F$17:$I$25,4,0)*Q87)</f>
        <v>0</v>
      </c>
      <c r="W87" s="8" t="str">
        <f t="shared" si="7"/>
        <v/>
      </c>
      <c r="X87" s="8" t="str">
        <f t="shared" si="8"/>
        <v/>
      </c>
      <c r="Y87" s="8" t="str">
        <f t="shared" si="9"/>
        <v/>
      </c>
      <c r="Z87" s="8" t="str">
        <f t="shared" si="10"/>
        <v/>
      </c>
    </row>
    <row r="88" spans="14:26" x14ac:dyDescent="0.3">
      <c r="N88" s="7">
        <f>'Zadání dílců'!F103</f>
        <v>0</v>
      </c>
      <c r="O88" s="7">
        <f>'Zadání dílců'!G103</f>
        <v>0</v>
      </c>
      <c r="P88" s="7">
        <f>'Zadání dílců'!H103</f>
        <v>0</v>
      </c>
      <c r="Q88" s="7">
        <f>'Zadání dílců'!I103</f>
        <v>0</v>
      </c>
      <c r="R88">
        <f>'Zadání dílců'!J103</f>
        <v>0</v>
      </c>
      <c r="S88" s="7">
        <f>IF('Zadání dílců'!$K103="ANO",42*'Pomocné neměnit'!N88,VLOOKUP($R88,$F$17:$I$25,4,0)*N88)</f>
        <v>0</v>
      </c>
      <c r="T88" s="7">
        <f>IF('Zadání dílců'!$K103="ANO",42*'Pomocné neměnit'!O88,VLOOKUP($R88,$F$17:$I$25,4,0)*O88)</f>
        <v>0</v>
      </c>
      <c r="U88" s="7">
        <f>IF('Zadání dílců'!$K103="ANO",42*'Pomocné neměnit'!P88,VLOOKUP($R88,$F$17:$I$25,4,0)*P88)</f>
        <v>0</v>
      </c>
      <c r="V88" s="7">
        <f>IF('Zadání dílců'!$K103="ANO",42*'Pomocné neměnit'!Q88,VLOOKUP($R88,$F$17:$I$25,4,0)*Q88)</f>
        <v>0</v>
      </c>
      <c r="W88" s="8" t="str">
        <f t="shared" si="7"/>
        <v/>
      </c>
      <c r="X88" s="8" t="str">
        <f t="shared" si="8"/>
        <v/>
      </c>
      <c r="Y88" s="8" t="str">
        <f t="shared" si="9"/>
        <v/>
      </c>
      <c r="Z88" s="8" t="str">
        <f t="shared" si="10"/>
        <v/>
      </c>
    </row>
    <row r="89" spans="14:26" x14ac:dyDescent="0.3">
      <c r="N89" s="7">
        <f>'Zadání dílců'!F104</f>
        <v>0</v>
      </c>
      <c r="O89" s="7">
        <f>'Zadání dílců'!G104</f>
        <v>0</v>
      </c>
      <c r="P89" s="7">
        <f>'Zadání dílců'!H104</f>
        <v>0</v>
      </c>
      <c r="Q89" s="7">
        <f>'Zadání dílců'!I104</f>
        <v>0</v>
      </c>
      <c r="R89">
        <f>'Zadání dílců'!J104</f>
        <v>0</v>
      </c>
      <c r="S89" s="7">
        <f>IF('Zadání dílců'!$K104="ANO",42*'Pomocné neměnit'!N89,VLOOKUP($R89,$F$17:$I$25,4,0)*N89)</f>
        <v>0</v>
      </c>
      <c r="T89" s="7">
        <f>IF('Zadání dílců'!$K104="ANO",42*'Pomocné neměnit'!O89,VLOOKUP($R89,$F$17:$I$25,4,0)*O89)</f>
        <v>0</v>
      </c>
      <c r="U89" s="7">
        <f>IF('Zadání dílců'!$K104="ANO",42*'Pomocné neměnit'!P89,VLOOKUP($R89,$F$17:$I$25,4,0)*P89)</f>
        <v>0</v>
      </c>
      <c r="V89" s="7">
        <f>IF('Zadání dílců'!$K104="ANO",42*'Pomocné neměnit'!Q89,VLOOKUP($R89,$F$17:$I$25,4,0)*Q89)</f>
        <v>0</v>
      </c>
      <c r="W89" s="8" t="str">
        <f t="shared" si="7"/>
        <v/>
      </c>
      <c r="X89" s="8" t="str">
        <f t="shared" si="8"/>
        <v/>
      </c>
      <c r="Y89" s="8" t="str">
        <f t="shared" si="9"/>
        <v/>
      </c>
      <c r="Z89" s="8" t="str">
        <f t="shared" si="10"/>
        <v/>
      </c>
    </row>
    <row r="90" spans="14:26" x14ac:dyDescent="0.3">
      <c r="N90" s="7">
        <f>'Zadání dílců'!F105</f>
        <v>0</v>
      </c>
      <c r="O90" s="7">
        <f>'Zadání dílců'!G105</f>
        <v>0</v>
      </c>
      <c r="P90" s="7">
        <f>'Zadání dílců'!H105</f>
        <v>0</v>
      </c>
      <c r="Q90" s="7">
        <f>'Zadání dílců'!I105</f>
        <v>0</v>
      </c>
      <c r="R90">
        <f>'Zadání dílců'!J105</f>
        <v>0</v>
      </c>
      <c r="S90" s="7">
        <f>IF('Zadání dílců'!$K105="ANO",42*'Pomocné neměnit'!N90,VLOOKUP($R90,$F$17:$I$25,4,0)*N90)</f>
        <v>0</v>
      </c>
      <c r="T90" s="7">
        <f>IF('Zadání dílců'!$K105="ANO",42*'Pomocné neměnit'!O90,VLOOKUP($R90,$F$17:$I$25,4,0)*O90)</f>
        <v>0</v>
      </c>
      <c r="U90" s="7">
        <f>IF('Zadání dílců'!$K105="ANO",42*'Pomocné neměnit'!P90,VLOOKUP($R90,$F$17:$I$25,4,0)*P90)</f>
        <v>0</v>
      </c>
      <c r="V90" s="7">
        <f>IF('Zadání dílců'!$K105="ANO",42*'Pomocné neměnit'!Q90,VLOOKUP($R90,$F$17:$I$25,4,0)*Q90)</f>
        <v>0</v>
      </c>
      <c r="W90" s="8" t="str">
        <f t="shared" si="7"/>
        <v/>
      </c>
      <c r="X90" s="8" t="str">
        <f t="shared" si="8"/>
        <v/>
      </c>
      <c r="Y90" s="8" t="str">
        <f t="shared" si="9"/>
        <v/>
      </c>
      <c r="Z90" s="8" t="str">
        <f t="shared" si="10"/>
        <v/>
      </c>
    </row>
    <row r="91" spans="14:26" x14ac:dyDescent="0.3">
      <c r="N91" s="7">
        <f>'Zadání dílců'!F106</f>
        <v>0</v>
      </c>
      <c r="O91" s="7">
        <f>'Zadání dílců'!G106</f>
        <v>0</v>
      </c>
      <c r="P91" s="7">
        <f>'Zadání dílců'!H106</f>
        <v>0</v>
      </c>
      <c r="Q91" s="7">
        <f>'Zadání dílců'!I106</f>
        <v>0</v>
      </c>
      <c r="R91">
        <f>'Zadání dílců'!J106</f>
        <v>0</v>
      </c>
      <c r="S91" s="7">
        <f>IF('Zadání dílců'!$K106="ANO",42*'Pomocné neměnit'!N91,VLOOKUP($R91,$F$17:$I$25,4,0)*N91)</f>
        <v>0</v>
      </c>
      <c r="T91" s="7">
        <f>IF('Zadání dílců'!$K106="ANO",42*'Pomocné neměnit'!O91,VLOOKUP($R91,$F$17:$I$25,4,0)*O91)</f>
        <v>0</v>
      </c>
      <c r="U91" s="7">
        <f>IF('Zadání dílců'!$K106="ANO",42*'Pomocné neměnit'!P91,VLOOKUP($R91,$F$17:$I$25,4,0)*P91)</f>
        <v>0</v>
      </c>
      <c r="V91" s="7">
        <f>IF('Zadání dílců'!$K106="ANO",42*'Pomocné neměnit'!Q91,VLOOKUP($R91,$F$17:$I$25,4,0)*Q91)</f>
        <v>0</v>
      </c>
      <c r="W91" s="8" t="str">
        <f t="shared" si="7"/>
        <v/>
      </c>
      <c r="X91" s="8" t="str">
        <f t="shared" si="8"/>
        <v/>
      </c>
      <c r="Y91" s="8" t="str">
        <f t="shared" si="9"/>
        <v/>
      </c>
      <c r="Z91" s="8" t="str">
        <f t="shared" si="10"/>
        <v/>
      </c>
    </row>
    <row r="92" spans="14:26" x14ac:dyDescent="0.3">
      <c r="N92" s="7">
        <f>'Zadání dílců'!F107</f>
        <v>0</v>
      </c>
      <c r="O92" s="7">
        <f>'Zadání dílců'!G107</f>
        <v>0</v>
      </c>
      <c r="P92" s="7">
        <f>'Zadání dílců'!H107</f>
        <v>0</v>
      </c>
      <c r="Q92" s="7">
        <f>'Zadání dílců'!I107</f>
        <v>0</v>
      </c>
      <c r="R92">
        <f>'Zadání dílců'!J107</f>
        <v>0</v>
      </c>
      <c r="S92" s="7">
        <f>IF('Zadání dílců'!$K107="ANO",42*'Pomocné neměnit'!N92,VLOOKUP($R92,$F$17:$I$25,4,0)*N92)</f>
        <v>0</v>
      </c>
      <c r="T92" s="7">
        <f>IF('Zadání dílců'!$K107="ANO",42*'Pomocné neměnit'!O92,VLOOKUP($R92,$F$17:$I$25,4,0)*O92)</f>
        <v>0</v>
      </c>
      <c r="U92" s="7">
        <f>IF('Zadání dílců'!$K107="ANO",42*'Pomocné neměnit'!P92,VLOOKUP($R92,$F$17:$I$25,4,0)*P92)</f>
        <v>0</v>
      </c>
      <c r="V92" s="7">
        <f>IF('Zadání dílců'!$K107="ANO",42*'Pomocné neměnit'!Q92,VLOOKUP($R92,$F$17:$I$25,4,0)*Q92)</f>
        <v>0</v>
      </c>
      <c r="W92" s="8" t="str">
        <f t="shared" si="7"/>
        <v/>
      </c>
      <c r="X92" s="8" t="str">
        <f t="shared" si="8"/>
        <v/>
      </c>
      <c r="Y92" s="8" t="str">
        <f t="shared" si="9"/>
        <v/>
      </c>
      <c r="Z92" s="8" t="str">
        <f t="shared" si="10"/>
        <v/>
      </c>
    </row>
    <row r="93" spans="14:26" x14ac:dyDescent="0.3">
      <c r="N93" s="7">
        <f>'Zadání dílců'!F108</f>
        <v>0</v>
      </c>
      <c r="O93" s="7">
        <f>'Zadání dílců'!G108</f>
        <v>0</v>
      </c>
      <c r="P93" s="7">
        <f>'Zadání dílců'!H108</f>
        <v>0</v>
      </c>
      <c r="Q93" s="7">
        <f>'Zadání dílců'!I108</f>
        <v>0</v>
      </c>
      <c r="R93">
        <f>'Zadání dílců'!J108</f>
        <v>0</v>
      </c>
      <c r="S93" s="7">
        <f>IF('Zadání dílců'!$K108="ANO",42*'Pomocné neměnit'!N93,VLOOKUP($R93,$F$17:$I$25,4,0)*N93)</f>
        <v>0</v>
      </c>
      <c r="T93" s="7">
        <f>IF('Zadání dílců'!$K108="ANO",42*'Pomocné neměnit'!O93,VLOOKUP($R93,$F$17:$I$25,4,0)*O93)</f>
        <v>0</v>
      </c>
      <c r="U93" s="7">
        <f>IF('Zadání dílců'!$K108="ANO",42*'Pomocné neměnit'!P93,VLOOKUP($R93,$F$17:$I$25,4,0)*P93)</f>
        <v>0</v>
      </c>
      <c r="V93" s="7">
        <f>IF('Zadání dílců'!$K108="ANO",42*'Pomocné neměnit'!Q93,VLOOKUP($R93,$F$17:$I$25,4,0)*Q93)</f>
        <v>0</v>
      </c>
      <c r="W93" s="8" t="str">
        <f t="shared" si="7"/>
        <v/>
      </c>
      <c r="X93" s="8" t="str">
        <f t="shared" si="8"/>
        <v/>
      </c>
      <c r="Y93" s="8" t="str">
        <f t="shared" si="9"/>
        <v/>
      </c>
      <c r="Z93" s="8" t="str">
        <f t="shared" si="10"/>
        <v/>
      </c>
    </row>
    <row r="94" spans="14:26" x14ac:dyDescent="0.3">
      <c r="N94" s="7">
        <f>'Zadání dílců'!F109</f>
        <v>0</v>
      </c>
      <c r="O94" s="7">
        <f>'Zadání dílců'!G109</f>
        <v>0</v>
      </c>
      <c r="P94" s="7">
        <f>'Zadání dílců'!H109</f>
        <v>0</v>
      </c>
      <c r="Q94" s="7">
        <f>'Zadání dílců'!I109</f>
        <v>0</v>
      </c>
      <c r="R94">
        <f>'Zadání dílců'!J109</f>
        <v>0</v>
      </c>
      <c r="S94" s="7">
        <f>IF('Zadání dílců'!$K109="ANO",42*'Pomocné neměnit'!N94,VLOOKUP($R94,$F$17:$I$25,4,0)*N94)</f>
        <v>0</v>
      </c>
      <c r="T94" s="7">
        <f>IF('Zadání dílců'!$K109="ANO",42*'Pomocné neměnit'!O94,VLOOKUP($R94,$F$17:$I$25,4,0)*O94)</f>
        <v>0</v>
      </c>
      <c r="U94" s="7">
        <f>IF('Zadání dílců'!$K109="ANO",42*'Pomocné neměnit'!P94,VLOOKUP($R94,$F$17:$I$25,4,0)*P94)</f>
        <v>0</v>
      </c>
      <c r="V94" s="7">
        <f>IF('Zadání dílců'!$K109="ANO",42*'Pomocné neměnit'!Q94,VLOOKUP($R94,$F$17:$I$25,4,0)*Q94)</f>
        <v>0</v>
      </c>
      <c r="W94" s="8" t="str">
        <f t="shared" si="7"/>
        <v/>
      </c>
      <c r="X94" s="8" t="str">
        <f t="shared" si="8"/>
        <v/>
      </c>
      <c r="Y94" s="8" t="str">
        <f t="shared" si="9"/>
        <v/>
      </c>
      <c r="Z94" s="8" t="str">
        <f t="shared" si="10"/>
        <v/>
      </c>
    </row>
    <row r="95" spans="14:26" x14ac:dyDescent="0.3">
      <c r="N95" s="7">
        <f>'Zadání dílců'!F110</f>
        <v>0</v>
      </c>
      <c r="O95" s="7">
        <f>'Zadání dílců'!G110</f>
        <v>0</v>
      </c>
      <c r="P95" s="7">
        <f>'Zadání dílců'!H110</f>
        <v>0</v>
      </c>
      <c r="Q95" s="7">
        <f>'Zadání dílců'!I110</f>
        <v>0</v>
      </c>
      <c r="R95">
        <f>'Zadání dílců'!J110</f>
        <v>0</v>
      </c>
      <c r="S95" s="7">
        <f>IF('Zadání dílců'!$K110="ANO",42*'Pomocné neměnit'!N95,VLOOKUP($R95,$F$17:$I$25,4,0)*N95)</f>
        <v>0</v>
      </c>
      <c r="T95" s="7">
        <f>IF('Zadání dílců'!$K110="ANO",42*'Pomocné neměnit'!O95,VLOOKUP($R95,$F$17:$I$25,4,0)*O95)</f>
        <v>0</v>
      </c>
      <c r="U95" s="7">
        <f>IF('Zadání dílců'!$K110="ANO",42*'Pomocné neměnit'!P95,VLOOKUP($R95,$F$17:$I$25,4,0)*P95)</f>
        <v>0</v>
      </c>
      <c r="V95" s="7">
        <f>IF('Zadání dílců'!$K110="ANO",42*'Pomocné neměnit'!Q95,VLOOKUP($R95,$F$17:$I$25,4,0)*Q95)</f>
        <v>0</v>
      </c>
      <c r="W95" s="8" t="str">
        <f t="shared" si="7"/>
        <v/>
      </c>
      <c r="X95" s="8" t="str">
        <f t="shared" si="8"/>
        <v/>
      </c>
      <c r="Y95" s="8" t="str">
        <f t="shared" si="9"/>
        <v/>
      </c>
      <c r="Z95" s="8" t="str">
        <f t="shared" si="10"/>
        <v/>
      </c>
    </row>
    <row r="96" spans="14:26" x14ac:dyDescent="0.3">
      <c r="N96" s="7">
        <f>'Zadání dílců'!F111</f>
        <v>0</v>
      </c>
      <c r="O96" s="7">
        <f>'Zadání dílců'!G111</f>
        <v>0</v>
      </c>
      <c r="P96" s="7">
        <f>'Zadání dílců'!H111</f>
        <v>0</v>
      </c>
      <c r="Q96" s="7">
        <f>'Zadání dílců'!I111</f>
        <v>0</v>
      </c>
      <c r="R96">
        <f>'Zadání dílců'!J111</f>
        <v>0</v>
      </c>
      <c r="S96" s="7">
        <f>IF('Zadání dílců'!$K111="ANO",42*'Pomocné neměnit'!N96,VLOOKUP($R96,$F$17:$I$25,4,0)*N96)</f>
        <v>0</v>
      </c>
      <c r="T96" s="7">
        <f>IF('Zadání dílců'!$K111="ANO",42*'Pomocné neměnit'!O96,VLOOKUP($R96,$F$17:$I$25,4,0)*O96)</f>
        <v>0</v>
      </c>
      <c r="U96" s="7">
        <f>IF('Zadání dílců'!$K111="ANO",42*'Pomocné neměnit'!P96,VLOOKUP($R96,$F$17:$I$25,4,0)*P96)</f>
        <v>0</v>
      </c>
      <c r="V96" s="7">
        <f>IF('Zadání dílců'!$K111="ANO",42*'Pomocné neměnit'!Q96,VLOOKUP($R96,$F$17:$I$25,4,0)*Q96)</f>
        <v>0</v>
      </c>
      <c r="W96" s="8" t="str">
        <f t="shared" si="7"/>
        <v/>
      </c>
      <c r="X96" s="8" t="str">
        <f t="shared" si="8"/>
        <v/>
      </c>
      <c r="Y96" s="8" t="str">
        <f t="shared" si="9"/>
        <v/>
      </c>
      <c r="Z96" s="8" t="str">
        <f t="shared" si="10"/>
        <v/>
      </c>
    </row>
    <row r="97" spans="14:26" x14ac:dyDescent="0.3">
      <c r="N97" s="7">
        <f>'Zadání dílců'!F112</f>
        <v>0</v>
      </c>
      <c r="O97" s="7">
        <f>'Zadání dílců'!G112</f>
        <v>0</v>
      </c>
      <c r="P97" s="7">
        <f>'Zadání dílců'!H112</f>
        <v>0</v>
      </c>
      <c r="Q97" s="7">
        <f>'Zadání dílců'!I112</f>
        <v>0</v>
      </c>
      <c r="R97">
        <f>'Zadání dílců'!J112</f>
        <v>0</v>
      </c>
      <c r="S97" s="7">
        <f>IF('Zadání dílců'!$K112="ANO",42*'Pomocné neměnit'!N97,VLOOKUP($R97,$F$17:$I$25,4,0)*N97)</f>
        <v>0</v>
      </c>
      <c r="T97" s="7">
        <f>IF('Zadání dílců'!$K112="ANO",42*'Pomocné neměnit'!O97,VLOOKUP($R97,$F$17:$I$25,4,0)*O97)</f>
        <v>0</v>
      </c>
      <c r="U97" s="7">
        <f>IF('Zadání dílců'!$K112="ANO",42*'Pomocné neměnit'!P97,VLOOKUP($R97,$F$17:$I$25,4,0)*P97)</f>
        <v>0</v>
      </c>
      <c r="V97" s="7">
        <f>IF('Zadání dílců'!$K112="ANO",42*'Pomocné neměnit'!Q97,VLOOKUP($R97,$F$17:$I$25,4,0)*Q97)</f>
        <v>0</v>
      </c>
      <c r="W97" s="8" t="str">
        <f t="shared" si="7"/>
        <v/>
      </c>
      <c r="X97" s="8" t="str">
        <f t="shared" si="8"/>
        <v/>
      </c>
      <c r="Y97" s="8" t="str">
        <f t="shared" si="9"/>
        <v/>
      </c>
      <c r="Z97" s="8" t="str">
        <f t="shared" si="10"/>
        <v/>
      </c>
    </row>
    <row r="98" spans="14:26" x14ac:dyDescent="0.3">
      <c r="N98" s="7">
        <f>'Zadání dílců'!F113</f>
        <v>0</v>
      </c>
      <c r="O98" s="7">
        <f>'Zadání dílců'!G113</f>
        <v>0</v>
      </c>
      <c r="P98" s="7">
        <f>'Zadání dílců'!H113</f>
        <v>0</v>
      </c>
      <c r="Q98" s="7">
        <f>'Zadání dílců'!I113</f>
        <v>0</v>
      </c>
      <c r="R98">
        <f>'Zadání dílců'!J113</f>
        <v>0</v>
      </c>
      <c r="S98" s="7">
        <f>IF('Zadání dílců'!$K113="ANO",42*'Pomocné neměnit'!N98,VLOOKUP($R98,$F$17:$I$25,4,0)*N98)</f>
        <v>0</v>
      </c>
      <c r="T98" s="7">
        <f>IF('Zadání dílců'!$K113="ANO",42*'Pomocné neměnit'!O98,VLOOKUP($R98,$F$17:$I$25,4,0)*O98)</f>
        <v>0</v>
      </c>
      <c r="U98" s="7">
        <f>IF('Zadání dílců'!$K113="ANO",42*'Pomocné neměnit'!P98,VLOOKUP($R98,$F$17:$I$25,4,0)*P98)</f>
        <v>0</v>
      </c>
      <c r="V98" s="7">
        <f>IF('Zadání dílců'!$K113="ANO",42*'Pomocné neměnit'!Q98,VLOOKUP($R98,$F$17:$I$25,4,0)*Q98)</f>
        <v>0</v>
      </c>
      <c r="W98" s="8" t="str">
        <f t="shared" si="7"/>
        <v/>
      </c>
      <c r="X98" s="8" t="str">
        <f t="shared" si="8"/>
        <v/>
      </c>
      <c r="Y98" s="8" t="str">
        <f t="shared" si="9"/>
        <v/>
      </c>
      <c r="Z98" s="8" t="str">
        <f t="shared" si="10"/>
        <v/>
      </c>
    </row>
    <row r="99" spans="14:26" x14ac:dyDescent="0.3">
      <c r="N99" s="7">
        <f>'Zadání dílců'!F114</f>
        <v>0</v>
      </c>
      <c r="O99" s="7">
        <f>'Zadání dílců'!G114</f>
        <v>0</v>
      </c>
      <c r="P99" s="7">
        <f>'Zadání dílců'!H114</f>
        <v>0</v>
      </c>
      <c r="Q99" s="7">
        <f>'Zadání dílců'!I114</f>
        <v>0</v>
      </c>
      <c r="R99">
        <f>'Zadání dílců'!J114</f>
        <v>0</v>
      </c>
      <c r="S99" s="7">
        <f>IF('Zadání dílců'!$K114="ANO",42*'Pomocné neměnit'!N99,VLOOKUP($R99,$F$17:$I$25,4,0)*N99)</f>
        <v>0</v>
      </c>
      <c r="T99" s="7">
        <f>IF('Zadání dílců'!$K114="ANO",42*'Pomocné neměnit'!O99,VLOOKUP($R99,$F$17:$I$25,4,0)*O99)</f>
        <v>0</v>
      </c>
      <c r="U99" s="7">
        <f>IF('Zadání dílců'!$K114="ANO",42*'Pomocné neměnit'!P99,VLOOKUP($R99,$F$17:$I$25,4,0)*P99)</f>
        <v>0</v>
      </c>
      <c r="V99" s="7">
        <f>IF('Zadání dílců'!$K114="ANO",42*'Pomocné neměnit'!Q99,VLOOKUP($R99,$F$17:$I$25,4,0)*Q99)</f>
        <v>0</v>
      </c>
      <c r="W99" s="8" t="str">
        <f t="shared" si="7"/>
        <v/>
      </c>
      <c r="X99" s="8" t="str">
        <f t="shared" si="8"/>
        <v/>
      </c>
      <c r="Y99" s="8" t="str">
        <f t="shared" si="9"/>
        <v/>
      </c>
      <c r="Z99" s="8" t="str">
        <f t="shared" si="10"/>
        <v/>
      </c>
    </row>
    <row r="100" spans="14:26" x14ac:dyDescent="0.3">
      <c r="N100" s="7">
        <f>'Zadání dílců'!F115</f>
        <v>0</v>
      </c>
      <c r="O100" s="7">
        <f>'Zadání dílců'!G115</f>
        <v>0</v>
      </c>
      <c r="P100" s="7">
        <f>'Zadání dílců'!H115</f>
        <v>0</v>
      </c>
      <c r="Q100" s="7">
        <f>'Zadání dílců'!I115</f>
        <v>0</v>
      </c>
      <c r="R100">
        <f>'Zadání dílců'!J115</f>
        <v>0</v>
      </c>
      <c r="S100" s="7">
        <f>IF('Zadání dílců'!$K115="ANO",42*'Pomocné neměnit'!N100,VLOOKUP($R100,$F$17:$I$25,4,0)*N100)</f>
        <v>0</v>
      </c>
      <c r="T100" s="7">
        <f>IF('Zadání dílců'!$K115="ANO",42*'Pomocné neměnit'!O100,VLOOKUP($R100,$F$17:$I$25,4,0)*O100)</f>
        <v>0</v>
      </c>
      <c r="U100" s="7">
        <f>IF('Zadání dílců'!$K115="ANO",42*'Pomocné neměnit'!P100,VLOOKUP($R100,$F$17:$I$25,4,0)*P100)</f>
        <v>0</v>
      </c>
      <c r="V100" s="7">
        <f>IF('Zadání dílců'!$K115="ANO",42*'Pomocné neměnit'!Q100,VLOOKUP($R100,$F$17:$I$25,4,0)*Q100)</f>
        <v>0</v>
      </c>
      <c r="W100" s="8" t="str">
        <f t="shared" si="7"/>
        <v/>
      </c>
      <c r="X100" s="8" t="str">
        <f t="shared" si="8"/>
        <v/>
      </c>
      <c r="Y100" s="8" t="str">
        <f t="shared" si="9"/>
        <v/>
      </c>
      <c r="Z100" s="8" t="str">
        <f t="shared" si="10"/>
        <v/>
      </c>
    </row>
  </sheetData>
  <conditionalFormatting sqref="K1:K12">
    <cfRule type="duplicateValues" dxfId="0" priority="1"/>
  </conditionalFormatting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 pro import</vt:lpstr>
      <vt:lpstr>Zadání dílců</vt:lpstr>
      <vt:lpstr>Pomocné neměnit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Zlámal Richard</dc:creator>
  <cp:lastModifiedBy>Jindřich Crha</cp:lastModifiedBy>
  <cp:lastPrinted>2020-01-22T15:23:55Z</cp:lastPrinted>
  <dcterms:created xsi:type="dcterms:W3CDTF">2020-01-22T15:01:36Z</dcterms:created>
  <dcterms:modified xsi:type="dcterms:W3CDTF">2022-01-24T14:06:09Z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\	;	;	{	}	[@[{0}]]	1029	1029</vt:lpwstr>
  </property>
</Properties>
</file>